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855" windowWidth="9690" windowHeight="11640" tabRatio="412" activeTab="0"/>
  </bookViews>
  <sheets>
    <sheet name="Statistika" sheetId="1" r:id="rId1"/>
    <sheet name="H8" sheetId="2" r:id="rId2"/>
    <sheet name="H10" sheetId="3" r:id="rId3"/>
    <sheet name="H12" sheetId="4" r:id="rId4"/>
    <sheet name="H14" sheetId="5" r:id="rId5"/>
    <sheet name="Dívky ml." sheetId="6" r:id="rId6"/>
    <sheet name="Dívky st." sheetId="7" r:id="rId7"/>
    <sheet name="OPEN" sheetId="8" r:id="rId8"/>
  </sheets>
  <definedNames>
    <definedName name="Excel_BuiltIn__FilterDatabase_1">'Statistika'!$D$8:$E$17</definedName>
  </definedNames>
  <calcPr fullCalcOnLoad="1"/>
</workbook>
</file>

<file path=xl/sharedStrings.xml><?xml version="1.0" encoding="utf-8"?>
<sst xmlns="http://schemas.openxmlformats.org/spreadsheetml/2006/main" count="694" uniqueCount="200">
  <si>
    <t>.</t>
  </si>
  <si>
    <t xml:space="preserve">Počet účastníků celkem : </t>
  </si>
  <si>
    <t>1.</t>
  </si>
  <si>
    <t>HeřNýř</t>
  </si>
  <si>
    <t>2.</t>
  </si>
  <si>
    <t>Domažlice</t>
  </si>
  <si>
    <t>3.</t>
  </si>
  <si>
    <t>Líně</t>
  </si>
  <si>
    <t>4.</t>
  </si>
  <si>
    <t>Klatovy</t>
  </si>
  <si>
    <t>5.</t>
  </si>
  <si>
    <t>ZČE Plzeň</t>
  </si>
  <si>
    <t>6.</t>
  </si>
  <si>
    <t>7.</t>
  </si>
  <si>
    <t>Tachov</t>
  </si>
  <si>
    <t>8.</t>
  </si>
  <si>
    <t>Dvorec</t>
  </si>
  <si>
    <t>9.</t>
  </si>
  <si>
    <t>Letná</t>
  </si>
  <si>
    <t>11.</t>
  </si>
  <si>
    <t>Košutka</t>
  </si>
  <si>
    <t>Bodování oddílů (v každé kategorii 1.- 10. místo 15,12,10,8,7,6,5,4,3,2 body)</t>
  </si>
  <si>
    <t>10.</t>
  </si>
  <si>
    <t>12.</t>
  </si>
  <si>
    <t xml:space="preserve">Zisk medailí (zlaté - stříbrné - bronzové) </t>
  </si>
  <si>
    <t>ZČE</t>
  </si>
  <si>
    <t>Málková Adriana</t>
  </si>
  <si>
    <t>Nechutný Michal</t>
  </si>
  <si>
    <t>Pelnář Jan</t>
  </si>
  <si>
    <t>Koucha Maryam A.</t>
  </si>
  <si>
    <t>Seják Michal</t>
  </si>
  <si>
    <t>Hložek David</t>
  </si>
  <si>
    <t xml:space="preserve">Postupující na MČR : </t>
  </si>
  <si>
    <t xml:space="preserve">     Seriál 6 turnajů, do KP se počítá součet      4 nejlepších turnajů</t>
  </si>
  <si>
    <t xml:space="preserve">  Body celkem</t>
  </si>
  <si>
    <t xml:space="preserve">  Body do KP (4 turnaje)</t>
  </si>
  <si>
    <t xml:space="preserve">  Pořadí Krajského přeboru</t>
  </si>
  <si>
    <t xml:space="preserve">  Počet registrovaných</t>
  </si>
  <si>
    <t>Č.</t>
  </si>
  <si>
    <t>Příjmení a jméno</t>
  </si>
  <si>
    <t>Rok</t>
  </si>
  <si>
    <t>Oddíl</t>
  </si>
  <si>
    <t>A</t>
  </si>
  <si>
    <t>Schmidt Maxim</t>
  </si>
  <si>
    <t>Pešek Vít</t>
  </si>
  <si>
    <t>N</t>
  </si>
  <si>
    <t>Krumpholc František</t>
  </si>
  <si>
    <t>13.</t>
  </si>
  <si>
    <t>14.</t>
  </si>
  <si>
    <t>16.</t>
  </si>
  <si>
    <t>17.</t>
  </si>
  <si>
    <t>18.</t>
  </si>
  <si>
    <t>19.</t>
  </si>
  <si>
    <t>20.</t>
  </si>
  <si>
    <t>Kašpar Lukáš</t>
  </si>
  <si>
    <t>Sedlák Jakub</t>
  </si>
  <si>
    <t>Žalud Pavel</t>
  </si>
  <si>
    <t>Bárta Daniel</t>
  </si>
  <si>
    <t>21.</t>
  </si>
  <si>
    <t>26.</t>
  </si>
  <si>
    <t>Simet Martin</t>
  </si>
  <si>
    <t>Šesták Dominik</t>
  </si>
  <si>
    <t>Varga Hynek</t>
  </si>
  <si>
    <t>15.</t>
  </si>
  <si>
    <t>Pešek Daniel</t>
  </si>
  <si>
    <t>Stepanyshyn Yan</t>
  </si>
  <si>
    <t>22.</t>
  </si>
  <si>
    <t>23.</t>
  </si>
  <si>
    <t>Hofmanová Simona</t>
  </si>
  <si>
    <t>Panochová Diana</t>
  </si>
  <si>
    <t>Hönigová Lucie</t>
  </si>
  <si>
    <t>Eret Matouš</t>
  </si>
  <si>
    <t>Plzeň- Letná</t>
  </si>
  <si>
    <t>Krumpholcová Marie</t>
  </si>
  <si>
    <t>Vondryska Stanislav</t>
  </si>
  <si>
    <t>Eret Jonáš</t>
  </si>
  <si>
    <t>Porazil Jan Fr.</t>
  </si>
  <si>
    <t>Vašíčková Veronika</t>
  </si>
  <si>
    <t>Rejthar Jan</t>
  </si>
  <si>
    <t>Černý Milan</t>
  </si>
  <si>
    <t>Truksa Václav</t>
  </si>
  <si>
    <t>Šilhavý Pavel</t>
  </si>
  <si>
    <t>Počet účastníků z jednotlivých oddílů:</t>
  </si>
  <si>
    <t>Schwarzová Natálie</t>
  </si>
  <si>
    <t>Steiningerová Jana</t>
  </si>
  <si>
    <t>Mastný Theodor</t>
  </si>
  <si>
    <t>Plecitý Dominik</t>
  </si>
  <si>
    <t>Škoda Jiří</t>
  </si>
  <si>
    <t xml:space="preserve">  Ampér 1  (Dvorec 13.10)</t>
  </si>
  <si>
    <t xml:space="preserve">  Ampér 2  (Tachov 3.11.)</t>
  </si>
  <si>
    <t xml:space="preserve">  Ampér 3  (Plzeň 15.12)</t>
  </si>
  <si>
    <t>Liebich Karel</t>
  </si>
  <si>
    <t>Mordaninec Lukáš</t>
  </si>
  <si>
    <t>Albul Dmytro</t>
  </si>
  <si>
    <t>Antoš Jakub</t>
  </si>
  <si>
    <t>Plzeň-Letná</t>
  </si>
  <si>
    <t>Kubát Josef</t>
  </si>
  <si>
    <t>Jáňová Veronika</t>
  </si>
  <si>
    <t>Polívka Josef</t>
  </si>
  <si>
    <t>Trejbalová Eva</t>
  </si>
  <si>
    <t>Marešová Michaela</t>
  </si>
  <si>
    <t>Planá</t>
  </si>
  <si>
    <t>Fliegel Adam</t>
  </si>
  <si>
    <t>Zdeněk Václav</t>
  </si>
  <si>
    <t>Novák Michal</t>
  </si>
  <si>
    <t>Zachardová Klára</t>
  </si>
  <si>
    <t>Skalíková Lucie</t>
  </si>
  <si>
    <t>Bui David</t>
  </si>
  <si>
    <t>Chmiel Dominik</t>
  </si>
  <si>
    <t>Minko Arťom</t>
  </si>
  <si>
    <t>Slavík Matěj</t>
  </si>
  <si>
    <t>Doan Tomáš</t>
  </si>
  <si>
    <t>Hemr Adam</t>
  </si>
  <si>
    <t>Svoboda Pavel</t>
  </si>
  <si>
    <t>Tomeš Jan</t>
  </si>
  <si>
    <t>Vojta Michal</t>
  </si>
  <si>
    <t>Uhlíř Martin</t>
  </si>
  <si>
    <t>Trejbal Jan</t>
  </si>
  <si>
    <t>Janda Lukáš</t>
  </si>
  <si>
    <t>Zelenka Martin</t>
  </si>
  <si>
    <t>Heinrich Dominik</t>
  </si>
  <si>
    <t>Krejčí Roman</t>
  </si>
  <si>
    <t>Doležal Josef</t>
  </si>
  <si>
    <t>Klásek Jindřich</t>
  </si>
  <si>
    <t xml:space="preserve">Sutnar Ondřej </t>
  </si>
  <si>
    <t>Ticháček David</t>
  </si>
  <si>
    <t>Touš František</t>
  </si>
  <si>
    <t>Bošek Vladimír</t>
  </si>
  <si>
    <t>Šindelář Jan</t>
  </si>
  <si>
    <t>Vácha Marek</t>
  </si>
  <si>
    <t>Bui Tien Long</t>
  </si>
  <si>
    <t>Torma Petr</t>
  </si>
  <si>
    <t>ŠK Líně</t>
  </si>
  <si>
    <t>Roubal František</t>
  </si>
  <si>
    <t>Kralovič Tomáš</t>
  </si>
  <si>
    <t>Plzeň-Košutka</t>
  </si>
  <si>
    <t>Švanda František</t>
  </si>
  <si>
    <t>Vočadlo Daniel</t>
  </si>
  <si>
    <t>Seliger Tomáš</t>
  </si>
  <si>
    <t>Rejtharová Nela</t>
  </si>
  <si>
    <t>Vočadlová Kateřina</t>
  </si>
  <si>
    <t>Běl Jan</t>
  </si>
  <si>
    <t>Rybčuk Roman</t>
  </si>
  <si>
    <t>Kvoch Jan</t>
  </si>
  <si>
    <t>Klásek Martin</t>
  </si>
  <si>
    <t>Vaňous Jan</t>
  </si>
  <si>
    <t>Brunová Blanka</t>
  </si>
  <si>
    <t>Misterová Anna</t>
  </si>
  <si>
    <t xml:space="preserve">  Ampér 4  (Heřmanova Huť 19.1.)</t>
  </si>
  <si>
    <t xml:space="preserve">  Ampér 5  (Domažlice 23.3.)</t>
  </si>
  <si>
    <t xml:space="preserve">  Ampér 6  (Líně 27.4.)</t>
  </si>
  <si>
    <t>2-0-0</t>
  </si>
  <si>
    <t>Tran David</t>
  </si>
  <si>
    <t>Kuboušková Barbora</t>
  </si>
  <si>
    <t>Menclová Marcela</t>
  </si>
  <si>
    <t>Miltová Tereza</t>
  </si>
  <si>
    <t>Mašková Klára</t>
  </si>
  <si>
    <t>Flajšman Petr</t>
  </si>
  <si>
    <t>Dofek Tomáš</t>
  </si>
  <si>
    <t xml:space="preserve">Šeterle Matěj </t>
  </si>
  <si>
    <t>Šik Dominik</t>
  </si>
  <si>
    <t>Michálková Barbora</t>
  </si>
  <si>
    <t>Mencl Filip</t>
  </si>
  <si>
    <t>Kresl Filip</t>
  </si>
  <si>
    <t>Flajšman Pavel</t>
  </si>
  <si>
    <t>Janovec Tomáš</t>
  </si>
  <si>
    <t>2-1-1</t>
  </si>
  <si>
    <t>1-1-0</t>
  </si>
  <si>
    <t>0-2-0</t>
  </si>
  <si>
    <t>Krajský přebor v rapid šachu 2012/2013 - kategorie H8 (r. 2005 a mladší)</t>
  </si>
  <si>
    <t>Krajský přebor v rapid šachu 2012/2013 - kategorie H10 (2003 a 2004)</t>
  </si>
  <si>
    <t>Krajský přebor v rapid šachu 2012/2013 - kategorie H12 (r. 2001 a 2002)</t>
  </si>
  <si>
    <t>Krajský přebor v rapid šachu 2012/2013 - kategorie H14 (1999 a 2000)</t>
  </si>
  <si>
    <t>Krajský přebor v rapid šachu 2012/2013 - D8 (2005 a ml.) a D10 (2003 a 2004)</t>
  </si>
  <si>
    <t>Krajský přebor v rapid šachu 2012/2013 - D12 (2001 a 2002), D14 (1999 a 2000)</t>
  </si>
  <si>
    <t>Krajský přebor v rapid šachu 2012/2013 - kat. OPEN (1998 a starší)</t>
  </si>
  <si>
    <t xml:space="preserve">Běl Jiří </t>
  </si>
  <si>
    <t>Bruna Martin</t>
  </si>
  <si>
    <t>Kabourek Jakub</t>
  </si>
  <si>
    <t>Fliegelová Ellen</t>
  </si>
  <si>
    <t>Teichmann Cyril</t>
  </si>
  <si>
    <t>22. ZŠ Plzeň</t>
  </si>
  <si>
    <t xml:space="preserve">  Ampér 6  (Líně 20.4.)</t>
  </si>
  <si>
    <t>Statistika KP mládeže v rapidu (po 6. turnaji)</t>
  </si>
  <si>
    <t>Celkové body z  6 turnajů (max. zisk činil 90 bodů)</t>
  </si>
  <si>
    <t>m</t>
  </si>
  <si>
    <t>72</t>
  </si>
  <si>
    <t>69</t>
  </si>
  <si>
    <t>104</t>
  </si>
  <si>
    <t>50</t>
  </si>
  <si>
    <t>41</t>
  </si>
  <si>
    <t>79</t>
  </si>
  <si>
    <t>14</t>
  </si>
  <si>
    <t>45</t>
  </si>
  <si>
    <t>107</t>
  </si>
  <si>
    <t>18</t>
  </si>
  <si>
    <t>0-2-2</t>
  </si>
  <si>
    <t>2-0-4</t>
  </si>
  <si>
    <t>1-0-0</t>
  </si>
  <si>
    <t>1-3-2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</si>
</sst>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i/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9"/>
      <name val="Arial"/>
      <family val="2"/>
    </font>
    <font>
      <b/>
      <sz val="1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49" fontId="20" fillId="18" borderId="0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26" fillId="13" borderId="0" xfId="0" applyFont="1" applyFill="1" applyAlignment="1">
      <alignment/>
    </xf>
    <xf numFmtId="49" fontId="20" fillId="13" borderId="0" xfId="0" applyNumberFormat="1" applyFont="1" applyFill="1" applyBorder="1" applyAlignment="1">
      <alignment/>
    </xf>
    <xf numFmtId="0" fontId="26" fillId="13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0" xfId="0" applyNumberFormat="1" applyFont="1" applyAlignment="1">
      <alignment/>
    </xf>
    <xf numFmtId="0" fontId="30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164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NumberFormat="1" applyAlignment="1">
      <alignment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" fontId="35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1" fontId="25" fillId="0" borderId="10" xfId="0" applyNumberFormat="1" applyFont="1" applyBorder="1" applyAlignment="1">
      <alignment textRotation="90"/>
    </xf>
    <xf numFmtId="164" fontId="37" fillId="0" borderId="10" xfId="0" applyNumberFormat="1" applyFont="1" applyBorder="1" applyAlignment="1">
      <alignment horizontal="center" textRotation="90"/>
    </xf>
    <xf numFmtId="0" fontId="37" fillId="0" borderId="10" xfId="0" applyNumberFormat="1" applyFont="1" applyBorder="1" applyAlignment="1">
      <alignment horizontal="center" textRotation="90"/>
    </xf>
    <xf numFmtId="0" fontId="37" fillId="0" borderId="11" xfId="0" applyFont="1" applyBorder="1" applyAlignment="1">
      <alignment horizontal="center" textRotation="90"/>
    </xf>
    <xf numFmtId="0" fontId="34" fillId="0" borderId="12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1" fontId="37" fillId="0" borderId="13" xfId="0" applyNumberFormat="1" applyFont="1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/>
    </xf>
    <xf numFmtId="164" fontId="37" fillId="0" borderId="16" xfId="0" applyNumberFormat="1" applyFont="1" applyBorder="1" applyAlignment="1">
      <alignment horizontal="center" textRotation="90"/>
    </xf>
    <xf numFmtId="164" fontId="37" fillId="0" borderId="15" xfId="0" applyNumberFormat="1" applyFont="1" applyBorder="1" applyAlignment="1">
      <alignment horizontal="center" textRotation="90"/>
    </xf>
    <xf numFmtId="0" fontId="37" fillId="0" borderId="14" xfId="0" applyNumberFormat="1" applyFont="1" applyBorder="1" applyAlignment="1">
      <alignment horizontal="center" textRotation="90"/>
    </xf>
    <xf numFmtId="0" fontId="37" fillId="0" borderId="17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25" fillId="0" borderId="23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/>
    </xf>
    <xf numFmtId="164" fontId="25" fillId="0" borderId="3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38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5" fillId="0" borderId="0" xfId="0" applyFont="1" applyAlignment="1">
      <alignment vertical="center"/>
    </xf>
    <xf numFmtId="0" fontId="37" fillId="0" borderId="32" xfId="0" applyFont="1" applyBorder="1" applyAlignment="1">
      <alignment horizontal="right" vertical="center"/>
    </xf>
    <xf numFmtId="0" fontId="37" fillId="0" borderId="15" xfId="0" applyFont="1" applyBorder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0" fillId="0" borderId="20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vertical="center" wrapText="1"/>
    </xf>
    <xf numFmtId="0" fontId="20" fillId="0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164" fontId="25" fillId="0" borderId="28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/>
    </xf>
    <xf numFmtId="0" fontId="37" fillId="0" borderId="39" xfId="0" applyFont="1" applyBorder="1" applyAlignment="1">
      <alignment horizontal="left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left" vertical="center"/>
    </xf>
    <xf numFmtId="1" fontId="37" fillId="0" borderId="40" xfId="0" applyNumberFormat="1" applyFont="1" applyBorder="1" applyAlignment="1">
      <alignment horizontal="center" vertical="center"/>
    </xf>
    <xf numFmtId="1" fontId="37" fillId="0" borderId="39" xfId="0" applyNumberFormat="1" applyFont="1" applyBorder="1" applyAlignment="1">
      <alignment horizontal="center" vertical="center"/>
    </xf>
    <xf numFmtId="164" fontId="37" fillId="0" borderId="42" xfId="0" applyNumberFormat="1" applyFont="1" applyBorder="1" applyAlignment="1">
      <alignment horizontal="center" textRotation="90"/>
    </xf>
    <xf numFmtId="164" fontId="37" fillId="0" borderId="39" xfId="0" applyNumberFormat="1" applyFont="1" applyBorder="1" applyAlignment="1">
      <alignment horizontal="center" textRotation="90"/>
    </xf>
    <xf numFmtId="0" fontId="37" fillId="0" borderId="41" xfId="0" applyNumberFormat="1" applyFont="1" applyBorder="1" applyAlignment="1">
      <alignment horizontal="center" textRotation="90"/>
    </xf>
    <xf numFmtId="164" fontId="25" fillId="0" borderId="19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164" fontId="25" fillId="0" borderId="43" xfId="0" applyNumberFormat="1" applyFont="1" applyFill="1" applyBorder="1" applyAlignment="1">
      <alignment horizontal="center" vertical="center"/>
    </xf>
    <xf numFmtId="164" fontId="25" fillId="0" borderId="26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vertical="center"/>
    </xf>
    <xf numFmtId="0" fontId="37" fillId="0" borderId="44" xfId="0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center"/>
    </xf>
    <xf numFmtId="0" fontId="37" fillId="0" borderId="45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1" fontId="37" fillId="0" borderId="45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164" fontId="37" fillId="0" borderId="12" xfId="0" applyNumberFormat="1" applyFont="1" applyBorder="1" applyAlignment="1">
      <alignment horizontal="center" textRotation="90"/>
    </xf>
    <xf numFmtId="0" fontId="37" fillId="0" borderId="11" xfId="0" applyNumberFormat="1" applyFont="1" applyBorder="1" applyAlignment="1">
      <alignment horizontal="center" textRotation="90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37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1" fontId="39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37" fillId="0" borderId="46" xfId="0" applyFont="1" applyBorder="1" applyAlignment="1">
      <alignment horizontal="right" vertical="center"/>
    </xf>
    <xf numFmtId="164" fontId="25" fillId="0" borderId="47" xfId="0" applyNumberFormat="1" applyFont="1" applyFill="1" applyBorder="1" applyAlignment="1">
      <alignment horizontal="center" vertical="center"/>
    </xf>
    <xf numFmtId="164" fontId="25" fillId="0" borderId="34" xfId="0" applyNumberFormat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164" fontId="25" fillId="0" borderId="51" xfId="0" applyNumberFormat="1" applyFont="1" applyFill="1" applyBorder="1" applyAlignment="1">
      <alignment horizontal="center" vertical="center"/>
    </xf>
    <xf numFmtId="164" fontId="25" fillId="0" borderId="52" xfId="0" applyNumberFormat="1" applyFont="1" applyFill="1" applyBorder="1" applyAlignment="1">
      <alignment horizontal="center" vertical="center"/>
    </xf>
    <xf numFmtId="164" fontId="25" fillId="0" borderId="53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25" fillId="0" borderId="54" xfId="0" applyNumberFormat="1" applyFont="1" applyFill="1" applyBorder="1" applyAlignment="1">
      <alignment horizontal="center" vertical="center"/>
    </xf>
    <xf numFmtId="164" fontId="25" fillId="0" borderId="55" xfId="0" applyNumberFormat="1" applyFont="1" applyFill="1" applyBorder="1" applyAlignment="1">
      <alignment horizontal="center" vertical="center"/>
    </xf>
    <xf numFmtId="49" fontId="21" fillId="18" borderId="56" xfId="0" applyNumberFormat="1" applyFont="1" applyFill="1" applyBorder="1" applyAlignment="1">
      <alignment horizontal="center"/>
    </xf>
    <xf numFmtId="49" fontId="20" fillId="18" borderId="57" xfId="0" applyNumberFormat="1" applyFont="1" applyFill="1" applyBorder="1" applyAlignment="1">
      <alignment/>
    </xf>
    <xf numFmtId="49" fontId="21" fillId="18" borderId="58" xfId="0" applyNumberFormat="1" applyFont="1" applyFill="1" applyBorder="1" applyAlignment="1">
      <alignment horizontal="center"/>
    </xf>
    <xf numFmtId="49" fontId="21" fillId="18" borderId="59" xfId="0" applyNumberFormat="1" applyFont="1" applyFill="1" applyBorder="1" applyAlignment="1">
      <alignment horizontal="center"/>
    </xf>
    <xf numFmtId="49" fontId="21" fillId="18" borderId="60" xfId="0" applyNumberFormat="1" applyFont="1" applyFill="1" applyBorder="1" applyAlignment="1">
      <alignment horizontal="center"/>
    </xf>
    <xf numFmtId="49" fontId="21" fillId="18" borderId="61" xfId="0" applyNumberFormat="1" applyFont="1" applyFill="1" applyBorder="1" applyAlignment="1">
      <alignment horizontal="center"/>
    </xf>
    <xf numFmtId="49" fontId="20" fillId="18" borderId="62" xfId="0" applyNumberFormat="1" applyFont="1" applyFill="1" applyBorder="1" applyAlignment="1">
      <alignment/>
    </xf>
    <xf numFmtId="49" fontId="21" fillId="18" borderId="63" xfId="0" applyNumberFormat="1" applyFont="1" applyFill="1" applyBorder="1" applyAlignment="1">
      <alignment horizontal="center"/>
    </xf>
    <xf numFmtId="49" fontId="21" fillId="19" borderId="56" xfId="0" applyNumberFormat="1" applyFont="1" applyFill="1" applyBorder="1" applyAlignment="1">
      <alignment horizontal="center"/>
    </xf>
    <xf numFmtId="49" fontId="21" fillId="19" borderId="59" xfId="0" applyNumberFormat="1" applyFont="1" applyFill="1" applyBorder="1" applyAlignment="1">
      <alignment horizontal="center"/>
    </xf>
    <xf numFmtId="49" fontId="21" fillId="19" borderId="61" xfId="0" applyNumberFormat="1" applyFont="1" applyFill="1" applyBorder="1" applyAlignment="1">
      <alignment horizontal="center"/>
    </xf>
    <xf numFmtId="49" fontId="21" fillId="20" borderId="56" xfId="0" applyNumberFormat="1" applyFont="1" applyFill="1" applyBorder="1" applyAlignment="1">
      <alignment horizontal="center"/>
    </xf>
    <xf numFmtId="164" fontId="20" fillId="20" borderId="58" xfId="0" applyNumberFormat="1" applyFont="1" applyFill="1" applyBorder="1" applyAlignment="1">
      <alignment horizontal="center" vertical="center"/>
    </xf>
    <xf numFmtId="49" fontId="21" fillId="20" borderId="59" xfId="0" applyNumberFormat="1" applyFont="1" applyFill="1" applyBorder="1" applyAlignment="1">
      <alignment horizontal="center"/>
    </xf>
    <xf numFmtId="0" fontId="20" fillId="20" borderId="0" xfId="0" applyFont="1" applyFill="1" applyBorder="1" applyAlignment="1">
      <alignment horizontal="left" vertical="center" wrapText="1"/>
    </xf>
    <xf numFmtId="164" fontId="20" fillId="20" borderId="60" xfId="0" applyNumberFormat="1" applyFont="1" applyFill="1" applyBorder="1" applyAlignment="1">
      <alignment horizontal="center" vertical="center"/>
    </xf>
    <xf numFmtId="164" fontId="20" fillId="20" borderId="63" xfId="0" applyNumberFormat="1" applyFont="1" applyFill="1" applyBorder="1" applyAlignment="1">
      <alignment horizontal="center" vertical="center"/>
    </xf>
    <xf numFmtId="0" fontId="21" fillId="18" borderId="58" xfId="0" applyNumberFormat="1" applyFont="1" applyFill="1" applyBorder="1" applyAlignment="1">
      <alignment horizontal="center"/>
    </xf>
    <xf numFmtId="0" fontId="21" fillId="18" borderId="60" xfId="0" applyNumberFormat="1" applyFont="1" applyFill="1" applyBorder="1" applyAlignment="1">
      <alignment horizontal="center"/>
    </xf>
    <xf numFmtId="0" fontId="21" fillId="18" borderId="63" xfId="0" applyNumberFormat="1" applyFont="1" applyFill="1" applyBorder="1" applyAlignment="1">
      <alignment horizontal="center"/>
    </xf>
    <xf numFmtId="164" fontId="25" fillId="0" borderId="64" xfId="0" applyNumberFormat="1" applyFont="1" applyFill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164" fontId="25" fillId="0" borderId="33" xfId="0" applyNumberFormat="1" applyFont="1" applyFill="1" applyBorder="1" applyAlignment="1">
      <alignment horizontal="center" vertical="center"/>
    </xf>
    <xf numFmtId="164" fontId="25" fillId="0" borderId="35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164" fontId="25" fillId="0" borderId="68" xfId="0" applyNumberFormat="1" applyFont="1" applyFill="1" applyBorder="1" applyAlignment="1">
      <alignment horizontal="center" vertical="center"/>
    </xf>
    <xf numFmtId="164" fontId="25" fillId="0" borderId="69" xfId="0" applyNumberFormat="1" applyFont="1" applyFill="1" applyBorder="1" applyAlignment="1">
      <alignment horizontal="center" vertical="center"/>
    </xf>
    <xf numFmtId="164" fontId="25" fillId="0" borderId="70" xfId="0" applyNumberFormat="1" applyFont="1" applyFill="1" applyBorder="1" applyAlignment="1">
      <alignment horizontal="center" vertical="center"/>
    </xf>
    <xf numFmtId="164" fontId="25" fillId="0" borderId="71" xfId="0" applyNumberFormat="1" applyFont="1" applyFill="1" applyBorder="1" applyAlignment="1">
      <alignment horizontal="center" vertical="center"/>
    </xf>
    <xf numFmtId="164" fontId="25" fillId="0" borderId="72" xfId="0" applyNumberFormat="1" applyFont="1" applyFill="1" applyBorder="1" applyAlignment="1">
      <alignment horizontal="center" vertical="center"/>
    </xf>
    <xf numFmtId="164" fontId="37" fillId="0" borderId="73" xfId="0" applyNumberFormat="1" applyFont="1" applyBorder="1" applyAlignment="1">
      <alignment horizontal="center" textRotation="90"/>
    </xf>
    <xf numFmtId="0" fontId="34" fillId="0" borderId="32" xfId="0" applyFont="1" applyBorder="1" applyAlignment="1">
      <alignment horizontal="right" vertical="center"/>
    </xf>
    <xf numFmtId="0" fontId="37" fillId="0" borderId="74" xfId="0" applyFont="1" applyBorder="1" applyAlignment="1">
      <alignment horizontal="left" vertical="center"/>
    </xf>
    <xf numFmtId="0" fontId="37" fillId="0" borderId="75" xfId="0" applyFont="1" applyBorder="1" applyAlignment="1">
      <alignment horizontal="center" vertical="center"/>
    </xf>
    <xf numFmtId="0" fontId="37" fillId="0" borderId="76" xfId="0" applyFont="1" applyBorder="1" applyAlignment="1">
      <alignment horizontal="left" vertical="center"/>
    </xf>
    <xf numFmtId="1" fontId="37" fillId="0" borderId="75" xfId="0" applyNumberFormat="1" applyFont="1" applyBorder="1" applyAlignment="1">
      <alignment horizontal="center" vertical="center"/>
    </xf>
    <xf numFmtId="1" fontId="37" fillId="0" borderId="74" xfId="0" applyNumberFormat="1" applyFont="1" applyBorder="1" applyAlignment="1">
      <alignment horizontal="center" vertical="center"/>
    </xf>
    <xf numFmtId="164" fontId="37" fillId="0" borderId="77" xfId="0" applyNumberFormat="1" applyFont="1" applyBorder="1" applyAlignment="1">
      <alignment horizontal="center" textRotation="90"/>
    </xf>
    <xf numFmtId="164" fontId="37" fillId="0" borderId="74" xfId="0" applyNumberFormat="1" applyFont="1" applyBorder="1" applyAlignment="1">
      <alignment horizontal="center" textRotation="90"/>
    </xf>
    <xf numFmtId="0" fontId="37" fillId="0" borderId="76" xfId="0" applyNumberFormat="1" applyFont="1" applyBorder="1" applyAlignment="1">
      <alignment horizontal="center" textRotation="90"/>
    </xf>
    <xf numFmtId="0" fontId="37" fillId="0" borderId="78" xfId="0" applyFont="1" applyBorder="1" applyAlignment="1">
      <alignment horizontal="center" vertical="center"/>
    </xf>
    <xf numFmtId="0" fontId="37" fillId="0" borderId="73" xfId="0" applyNumberFormat="1" applyFont="1" applyBorder="1" applyAlignment="1">
      <alignment horizontal="center" textRotation="90"/>
    </xf>
    <xf numFmtId="0" fontId="37" fillId="0" borderId="79" xfId="0" applyFont="1" applyBorder="1" applyAlignment="1">
      <alignment horizontal="center" textRotation="90"/>
    </xf>
    <xf numFmtId="164" fontId="25" fillId="0" borderId="80" xfId="0" applyNumberFormat="1" applyFont="1" applyFill="1" applyBorder="1" applyAlignment="1">
      <alignment horizontal="center" vertical="center"/>
    </xf>
    <xf numFmtId="0" fontId="25" fillId="0" borderId="81" xfId="0" applyNumberFormat="1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 wrapText="1"/>
    </xf>
    <xf numFmtId="164" fontId="25" fillId="0" borderId="82" xfId="0" applyNumberFormat="1" applyFont="1" applyFill="1" applyBorder="1" applyAlignment="1">
      <alignment horizontal="center" vertical="center"/>
    </xf>
    <xf numFmtId="164" fontId="25" fillId="0" borderId="83" xfId="0" applyNumberFormat="1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164" fontId="25" fillId="0" borderId="84" xfId="0" applyNumberFormat="1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 wrapText="1"/>
    </xf>
    <xf numFmtId="164" fontId="25" fillId="0" borderId="85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21" fillId="21" borderId="58" xfId="0" applyNumberFormat="1" applyFont="1" applyFill="1" applyBorder="1" applyAlignment="1">
      <alignment horizontal="center"/>
    </xf>
    <xf numFmtId="49" fontId="21" fillId="21" borderId="60" xfId="0" applyNumberFormat="1" applyFont="1" applyFill="1" applyBorder="1" applyAlignment="1">
      <alignment horizontal="center"/>
    </xf>
    <xf numFmtId="164" fontId="25" fillId="0" borderId="79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 wrapText="1"/>
    </xf>
    <xf numFmtId="0" fontId="20" fillId="20" borderId="57" xfId="0" applyFont="1" applyFill="1" applyBorder="1" applyAlignment="1">
      <alignment horizontal="left" vertical="center" wrapText="1"/>
    </xf>
    <xf numFmtId="164" fontId="25" fillId="0" borderId="77" xfId="0" applyNumberFormat="1" applyFont="1" applyFill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164" fontId="25" fillId="0" borderId="86" xfId="0" applyNumberFormat="1" applyFont="1" applyFill="1" applyBorder="1" applyAlignment="1">
      <alignment horizontal="center" vertical="center"/>
    </xf>
    <xf numFmtId="164" fontId="25" fillId="0" borderId="87" xfId="0" applyNumberFormat="1" applyFont="1" applyFill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164" fontId="25" fillId="0" borderId="89" xfId="0" applyNumberFormat="1" applyFont="1" applyFill="1" applyBorder="1" applyAlignment="1">
      <alignment horizontal="center" vertical="center"/>
    </xf>
    <xf numFmtId="164" fontId="25" fillId="0" borderId="90" xfId="0" applyNumberFormat="1" applyFont="1" applyFill="1" applyBorder="1" applyAlignment="1">
      <alignment horizontal="center" vertical="center"/>
    </xf>
    <xf numFmtId="164" fontId="25" fillId="0" borderId="91" xfId="0" applyNumberFormat="1" applyFont="1" applyFill="1" applyBorder="1" applyAlignment="1">
      <alignment horizontal="center" vertical="center"/>
    </xf>
    <xf numFmtId="164" fontId="0" fillId="0" borderId="88" xfId="0" applyNumberFormat="1" applyFont="1" applyFill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 wrapText="1"/>
    </xf>
    <xf numFmtId="0" fontId="20" fillId="0" borderId="94" xfId="0" applyFont="1" applyFill="1" applyBorder="1" applyAlignment="1">
      <alignment horizontal="left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164" fontId="25" fillId="0" borderId="49" xfId="0" applyNumberFormat="1" applyFont="1" applyFill="1" applyBorder="1" applyAlignment="1">
      <alignment horizontal="center" vertical="center"/>
    </xf>
    <xf numFmtId="164" fontId="25" fillId="0" borderId="97" xfId="0" applyNumberFormat="1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164" fontId="25" fillId="0" borderId="98" xfId="0" applyNumberFormat="1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25" fillId="0" borderId="95" xfId="0" applyNumberFormat="1" applyFont="1" applyFill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49" fontId="21" fillId="20" borderId="61" xfId="0" applyNumberFormat="1" applyFont="1" applyFill="1" applyBorder="1" applyAlignment="1">
      <alignment horizontal="center"/>
    </xf>
    <xf numFmtId="0" fontId="20" fillId="0" borderId="100" xfId="0" applyFont="1" applyFill="1" applyBorder="1" applyAlignment="1">
      <alignment horizontal="center" vertical="center" wrapText="1"/>
    </xf>
    <xf numFmtId="49" fontId="25" fillId="0" borderId="101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 wrapText="1"/>
    </xf>
    <xf numFmtId="49" fontId="21" fillId="20" borderId="63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left" vertical="center" wrapText="1"/>
    </xf>
    <xf numFmtId="0" fontId="20" fillId="0" borderId="33" xfId="0" applyNumberFormat="1" applyFont="1" applyFill="1" applyBorder="1" applyAlignment="1">
      <alignment vertical="center" wrapText="1"/>
    </xf>
    <xf numFmtId="0" fontId="20" fillId="0" borderId="20" xfId="0" applyNumberFormat="1" applyFont="1" applyFill="1" applyBorder="1" applyAlignment="1">
      <alignment horizontal="left" vertical="center" wrapText="1"/>
    </xf>
    <xf numFmtId="0" fontId="21" fillId="21" borderId="57" xfId="0" applyFont="1" applyFill="1" applyBorder="1" applyAlignment="1">
      <alignment horizontal="center" vertical="center" wrapText="1"/>
    </xf>
    <xf numFmtId="164" fontId="21" fillId="21" borderId="0" xfId="0" applyNumberFormat="1" applyFont="1" applyFill="1" applyBorder="1" applyAlignment="1">
      <alignment horizontal="center" vertical="center"/>
    </xf>
    <xf numFmtId="0" fontId="21" fillId="21" borderId="0" xfId="0" applyFont="1" applyFill="1" applyBorder="1" applyAlignment="1">
      <alignment horizontal="center" vertical="center" wrapText="1"/>
    </xf>
    <xf numFmtId="0" fontId="21" fillId="21" borderId="62" xfId="0" applyFont="1" applyFill="1" applyBorder="1" applyAlignment="1">
      <alignment horizontal="center" vertical="center" wrapText="1"/>
    </xf>
    <xf numFmtId="0" fontId="20" fillId="0" borderId="48" xfId="0" applyNumberFormat="1" applyFont="1" applyFill="1" applyBorder="1" applyAlignment="1">
      <alignment vertical="center" wrapText="1"/>
    </xf>
    <xf numFmtId="0" fontId="25" fillId="0" borderId="102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 wrapText="1"/>
    </xf>
    <xf numFmtId="164" fontId="25" fillId="0" borderId="103" xfId="0" applyNumberFormat="1" applyFont="1" applyFill="1" applyBorder="1" applyAlignment="1">
      <alignment horizontal="center" vertical="center"/>
    </xf>
    <xf numFmtId="164" fontId="25" fillId="0" borderId="104" xfId="0" applyNumberFormat="1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 wrapText="1"/>
    </xf>
    <xf numFmtId="164" fontId="0" fillId="0" borderId="104" xfId="0" applyNumberFormat="1" applyFont="1" applyFill="1" applyBorder="1" applyAlignment="1">
      <alignment horizontal="center" vertical="center"/>
    </xf>
    <xf numFmtId="164" fontId="25" fillId="0" borderId="81" xfId="0" applyNumberFormat="1" applyFont="1" applyFill="1" applyBorder="1" applyAlignment="1">
      <alignment horizontal="center" vertical="center"/>
    </xf>
    <xf numFmtId="0" fontId="25" fillId="0" borderId="106" xfId="0" applyFont="1" applyFill="1" applyBorder="1" applyAlignment="1">
      <alignment horizontal="center" vertical="center"/>
    </xf>
    <xf numFmtId="164" fontId="25" fillId="0" borderId="107" xfId="0" applyNumberFormat="1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164" fontId="25" fillId="0" borderId="65" xfId="0" applyNumberFormat="1" applyFont="1" applyFill="1" applyBorder="1" applyAlignment="1">
      <alignment horizontal="center" vertical="center"/>
    </xf>
    <xf numFmtId="164" fontId="25" fillId="0" borderId="109" xfId="0" applyNumberFormat="1" applyFont="1" applyFill="1" applyBorder="1" applyAlignment="1">
      <alignment horizontal="center" vertical="center"/>
    </xf>
    <xf numFmtId="164" fontId="25" fillId="0" borderId="110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25" fillId="0" borderId="111" xfId="0" applyNumberFormat="1" applyFont="1" applyFill="1" applyBorder="1" applyAlignment="1">
      <alignment horizontal="center" vertical="center"/>
    </xf>
    <xf numFmtId="164" fontId="25" fillId="0" borderId="112" xfId="0" applyNumberFormat="1" applyFont="1" applyFill="1" applyBorder="1" applyAlignment="1">
      <alignment horizontal="center" vertical="center"/>
    </xf>
    <xf numFmtId="0" fontId="25" fillId="0" borderId="113" xfId="0" applyFont="1" applyFill="1" applyBorder="1" applyAlignment="1">
      <alignment horizontal="center" vertical="center"/>
    </xf>
    <xf numFmtId="164" fontId="25" fillId="0" borderId="114" xfId="0" applyNumberFormat="1" applyFont="1" applyFill="1" applyBorder="1" applyAlignment="1">
      <alignment horizontal="center" vertical="center"/>
    </xf>
    <xf numFmtId="164" fontId="25" fillId="0" borderId="92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 wrapText="1"/>
    </xf>
    <xf numFmtId="49" fontId="25" fillId="0" borderId="35" xfId="0" applyNumberFormat="1" applyFont="1" applyFill="1" applyBorder="1" applyAlignment="1">
      <alignment horizontal="center" vertical="center"/>
    </xf>
    <xf numFmtId="0" fontId="37" fillId="0" borderId="115" xfId="0" applyNumberFormat="1" applyFont="1" applyBorder="1" applyAlignment="1">
      <alignment horizontal="center" textRotation="90"/>
    </xf>
    <xf numFmtId="0" fontId="20" fillId="0" borderId="81" xfId="0" applyFont="1" applyFill="1" applyBorder="1" applyAlignment="1">
      <alignment horizontal="center" vertical="center" wrapText="1"/>
    </xf>
    <xf numFmtId="0" fontId="25" fillId="0" borderId="116" xfId="0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left" vertical="center" wrapText="1"/>
    </xf>
    <xf numFmtId="0" fontId="20" fillId="0" borderId="100" xfId="0" applyNumberFormat="1" applyFont="1" applyFill="1" applyBorder="1" applyAlignment="1">
      <alignment horizontal="center" vertical="center" wrapText="1"/>
    </xf>
    <xf numFmtId="0" fontId="20" fillId="0" borderId="80" xfId="0" applyNumberFormat="1" applyFont="1" applyFill="1" applyBorder="1" applyAlignment="1">
      <alignment vertical="center" wrapText="1"/>
    </xf>
    <xf numFmtId="0" fontId="20" fillId="0" borderId="118" xfId="0" applyFont="1" applyFill="1" applyBorder="1" applyAlignment="1">
      <alignment horizontal="center" vertical="center" wrapText="1"/>
    </xf>
    <xf numFmtId="164" fontId="25" fillId="0" borderId="119" xfId="0" applyNumberFormat="1" applyFont="1" applyFill="1" applyBorder="1" applyAlignment="1">
      <alignment horizontal="center" vertical="center"/>
    </xf>
    <xf numFmtId="164" fontId="25" fillId="0" borderId="118" xfId="0" applyNumberFormat="1" applyFont="1" applyFill="1" applyBorder="1" applyAlignment="1">
      <alignment horizontal="center" vertical="center"/>
    </xf>
    <xf numFmtId="164" fontId="0" fillId="0" borderId="11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120" xfId="0" applyFont="1" applyBorder="1" applyAlignment="1">
      <alignment vertical="center"/>
    </xf>
    <xf numFmtId="0" fontId="25" fillId="0" borderId="121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left" vertical="center" wrapText="1"/>
    </xf>
    <xf numFmtId="0" fontId="20" fillId="0" borderId="122" xfId="0" applyFont="1" applyFill="1" applyBorder="1" applyAlignment="1">
      <alignment horizontal="center" vertical="center" wrapText="1"/>
    </xf>
    <xf numFmtId="0" fontId="20" fillId="0" borderId="123" xfId="0" applyFont="1" applyFill="1" applyBorder="1" applyAlignment="1">
      <alignment horizontal="center" vertical="center" wrapText="1"/>
    </xf>
    <xf numFmtId="164" fontId="25" fillId="0" borderId="124" xfId="0" applyNumberFormat="1" applyFont="1" applyFill="1" applyBorder="1" applyAlignment="1">
      <alignment horizontal="center" vertical="center"/>
    </xf>
    <xf numFmtId="164" fontId="25" fillId="0" borderId="125" xfId="0" applyNumberFormat="1" applyFont="1" applyFill="1" applyBorder="1" applyAlignment="1">
      <alignment horizontal="center" vertical="center"/>
    </xf>
    <xf numFmtId="164" fontId="25" fillId="0" borderId="123" xfId="0" applyNumberFormat="1" applyFont="1" applyFill="1" applyBorder="1" applyAlignment="1">
      <alignment horizontal="center" vertical="center"/>
    </xf>
    <xf numFmtId="164" fontId="0" fillId="0" borderId="124" xfId="0" applyNumberFormat="1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vertical="center" wrapText="1"/>
    </xf>
    <xf numFmtId="0" fontId="25" fillId="0" borderId="88" xfId="0" applyFont="1" applyFill="1" applyBorder="1" applyAlignment="1">
      <alignment horizontal="center" vertical="center"/>
    </xf>
    <xf numFmtId="0" fontId="25" fillId="0" borderId="126" xfId="0" applyFont="1" applyFill="1" applyBorder="1" applyAlignment="1">
      <alignment horizontal="center" vertical="center"/>
    </xf>
    <xf numFmtId="0" fontId="25" fillId="0" borderId="127" xfId="0" applyFont="1" applyFill="1" applyBorder="1" applyAlignment="1">
      <alignment horizontal="center" vertical="center"/>
    </xf>
    <xf numFmtId="0" fontId="25" fillId="0" borderId="128" xfId="0" applyFont="1" applyFill="1" applyBorder="1" applyAlignment="1">
      <alignment horizontal="center" vertical="center"/>
    </xf>
    <xf numFmtId="0" fontId="25" fillId="0" borderId="129" xfId="0" applyFont="1" applyFill="1" applyBorder="1" applyAlignment="1">
      <alignment horizontal="center" vertical="center"/>
    </xf>
    <xf numFmtId="0" fontId="25" fillId="0" borderId="130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25" fillId="0" borderId="93" xfId="0" applyNumberFormat="1" applyFont="1" applyFill="1" applyBorder="1" applyAlignment="1">
      <alignment horizontal="center" vertical="center"/>
    </xf>
    <xf numFmtId="0" fontId="25" fillId="0" borderId="118" xfId="0" applyNumberFormat="1" applyFont="1" applyFill="1" applyBorder="1" applyAlignment="1">
      <alignment horizontal="center" vertical="center"/>
    </xf>
    <xf numFmtId="0" fontId="25" fillId="0" borderId="131" xfId="0" applyNumberFormat="1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5" xfId="0" applyNumberFormat="1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/>
    </xf>
    <xf numFmtId="0" fontId="25" fillId="0" borderId="132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 wrapText="1"/>
    </xf>
    <xf numFmtId="0" fontId="25" fillId="0" borderId="134" xfId="0" applyNumberFormat="1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97" xfId="0" applyFont="1" applyFill="1" applyBorder="1" applyAlignment="1">
      <alignment horizontal="left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135" xfId="0" applyFont="1" applyFill="1" applyBorder="1" applyAlignment="1">
      <alignment horizontal="center" vertical="center" wrapText="1"/>
    </xf>
    <xf numFmtId="164" fontId="25" fillId="0" borderId="136" xfId="0" applyNumberFormat="1" applyFont="1" applyFill="1" applyBorder="1" applyAlignment="1">
      <alignment horizontal="center" vertical="center"/>
    </xf>
    <xf numFmtId="164" fontId="25" fillId="0" borderId="137" xfId="0" applyNumberFormat="1" applyFont="1" applyFill="1" applyBorder="1" applyAlignment="1">
      <alignment horizontal="center" vertical="center"/>
    </xf>
    <xf numFmtId="164" fontId="25" fillId="0" borderId="134" xfId="0" applyNumberFormat="1" applyFont="1" applyFill="1" applyBorder="1" applyAlignment="1">
      <alignment horizontal="center" vertical="center"/>
    </xf>
    <xf numFmtId="164" fontId="0" fillId="0" borderId="136" xfId="0" applyNumberFormat="1" applyFont="1" applyFill="1" applyBorder="1" applyAlignment="1">
      <alignment horizontal="center" vertical="center"/>
    </xf>
    <xf numFmtId="0" fontId="25" fillId="0" borderId="138" xfId="0" applyFont="1" applyFill="1" applyBorder="1" applyAlignment="1">
      <alignment horizontal="center" vertical="center"/>
    </xf>
    <xf numFmtId="0" fontId="20" fillId="0" borderId="75" xfId="0" applyNumberFormat="1" applyFont="1" applyFill="1" applyBorder="1" applyAlignment="1">
      <alignment vertical="center" wrapText="1"/>
    </xf>
    <xf numFmtId="164" fontId="25" fillId="0" borderId="74" xfId="0" applyNumberFormat="1" applyFont="1" applyFill="1" applyBorder="1" applyAlignment="1">
      <alignment horizontal="center" vertical="center"/>
    </xf>
    <xf numFmtId="164" fontId="25" fillId="0" borderId="76" xfId="0" applyNumberFormat="1" applyFont="1" applyFill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25" fillId="0" borderId="122" xfId="0" applyNumberFormat="1" applyFont="1" applyFill="1" applyBorder="1" applyAlignment="1">
      <alignment horizontal="center" vertical="center"/>
    </xf>
    <xf numFmtId="0" fontId="25" fillId="0" borderId="130" xfId="0" applyFont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0" fillId="0" borderId="139" xfId="0" applyNumberFormat="1" applyFont="1" applyFill="1" applyBorder="1" applyAlignment="1">
      <alignment vertical="center" wrapText="1"/>
    </xf>
    <xf numFmtId="0" fontId="20" fillId="0" borderId="140" xfId="0" applyFont="1" applyFill="1" applyBorder="1" applyAlignment="1">
      <alignment horizontal="center" vertical="center" wrapText="1"/>
    </xf>
    <xf numFmtId="164" fontId="25" fillId="0" borderId="48" xfId="0" applyNumberFormat="1" applyFont="1" applyFill="1" applyBorder="1" applyAlignment="1">
      <alignment horizontal="center" vertical="center"/>
    </xf>
    <xf numFmtId="164" fontId="25" fillId="0" borderId="141" xfId="0" applyNumberFormat="1" applyFont="1" applyFill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25" fillId="0" borderId="140" xfId="0" applyNumberFormat="1" applyFont="1" applyFill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96" xfId="0" applyNumberFormat="1" applyFont="1" applyFill="1" applyBorder="1" applyAlignment="1">
      <alignment horizontal="center" vertical="center" wrapText="1"/>
    </xf>
    <xf numFmtId="164" fontId="0" fillId="0" borderId="97" xfId="0" applyNumberFormat="1" applyFont="1" applyFill="1" applyBorder="1" applyAlignment="1">
      <alignment horizontal="center" vertical="center"/>
    </xf>
    <xf numFmtId="164" fontId="25" fillId="0" borderId="133" xfId="0" applyNumberFormat="1" applyFont="1" applyFill="1" applyBorder="1" applyAlignment="1">
      <alignment horizontal="center" vertical="center"/>
    </xf>
    <xf numFmtId="0" fontId="25" fillId="0" borderId="142" xfId="0" applyFont="1" applyFill="1" applyBorder="1" applyAlignment="1">
      <alignment horizontal="center" vertical="center"/>
    </xf>
    <xf numFmtId="0" fontId="20" fillId="0" borderId="142" xfId="0" applyFont="1" applyBorder="1" applyAlignment="1">
      <alignment horizontal="left" vertical="center" wrapText="1"/>
    </xf>
    <xf numFmtId="0" fontId="20" fillId="0" borderId="142" xfId="0" applyFont="1" applyBorder="1" applyAlignment="1">
      <alignment horizontal="center" vertical="center" wrapText="1"/>
    </xf>
    <xf numFmtId="164" fontId="25" fillId="0" borderId="142" xfId="0" applyNumberFormat="1" applyFont="1" applyBorder="1" applyAlignment="1">
      <alignment horizontal="center" vertical="center"/>
    </xf>
    <xf numFmtId="164" fontId="0" fillId="0" borderId="142" xfId="0" applyNumberFormat="1" applyFont="1" applyFill="1" applyBorder="1" applyAlignment="1">
      <alignment horizontal="center" vertical="center"/>
    </xf>
    <xf numFmtId="164" fontId="0" fillId="0" borderId="142" xfId="0" applyNumberFormat="1" applyFont="1" applyBorder="1" applyAlignment="1">
      <alignment horizontal="center" vertical="center"/>
    </xf>
    <xf numFmtId="0" fontId="25" fillId="0" borderId="142" xfId="0" applyFont="1" applyBorder="1" applyAlignment="1">
      <alignment horizontal="center" vertical="center"/>
    </xf>
    <xf numFmtId="0" fontId="20" fillId="0" borderId="143" xfId="0" applyFont="1" applyFill="1" applyBorder="1" applyAlignment="1">
      <alignment horizontal="left" vertical="center" wrapText="1"/>
    </xf>
    <xf numFmtId="0" fontId="20" fillId="0" borderId="143" xfId="0" applyFont="1" applyFill="1" applyBorder="1" applyAlignment="1">
      <alignment horizontal="center" vertical="center" wrapText="1"/>
    </xf>
    <xf numFmtId="0" fontId="20" fillId="0" borderId="114" xfId="0" applyNumberFormat="1" applyFont="1" applyFill="1" applyBorder="1" applyAlignment="1">
      <alignment horizontal="center" vertical="center" wrapText="1"/>
    </xf>
    <xf numFmtId="0" fontId="0" fillId="0" borderId="144" xfId="0" applyFont="1" applyFill="1" applyBorder="1" applyAlignment="1">
      <alignment horizontal="center" vertical="center"/>
    </xf>
    <xf numFmtId="0" fontId="25" fillId="0" borderId="143" xfId="0" applyFont="1" applyFill="1" applyBorder="1" applyAlignment="1">
      <alignment horizontal="center" vertical="center"/>
    </xf>
    <xf numFmtId="0" fontId="25" fillId="0" borderId="114" xfId="0" applyFont="1" applyFill="1" applyBorder="1" applyAlignment="1">
      <alignment horizontal="center" vertical="center"/>
    </xf>
    <xf numFmtId="0" fontId="25" fillId="0" borderId="145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 wrapText="1"/>
    </xf>
    <xf numFmtId="0" fontId="20" fillId="0" borderId="146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133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vertical="center"/>
    </xf>
    <xf numFmtId="0" fontId="20" fillId="0" borderId="88" xfId="0" applyFont="1" applyFill="1" applyBorder="1" applyAlignment="1">
      <alignment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 wrapText="1"/>
    </xf>
    <xf numFmtId="164" fontId="25" fillId="0" borderId="88" xfId="0" applyNumberFormat="1" applyFont="1" applyFill="1" applyBorder="1" applyAlignment="1">
      <alignment horizontal="center" vertical="center"/>
    </xf>
    <xf numFmtId="0" fontId="25" fillId="0" borderId="88" xfId="0" applyNumberFormat="1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vertical="center"/>
    </xf>
    <xf numFmtId="0" fontId="20" fillId="0" borderId="95" xfId="0" applyFont="1" applyFill="1" applyBorder="1" applyAlignment="1">
      <alignment horizontal="center" vertical="center"/>
    </xf>
    <xf numFmtId="164" fontId="25" fillId="0" borderId="49" xfId="0" applyNumberFormat="1" applyFont="1" applyBorder="1" applyAlignment="1">
      <alignment horizontal="center" vertical="center"/>
    </xf>
    <xf numFmtId="164" fontId="25" fillId="0" borderId="95" xfId="0" applyNumberFormat="1" applyFont="1" applyBorder="1" applyAlignment="1">
      <alignment horizontal="center" vertical="center"/>
    </xf>
    <xf numFmtId="164" fontId="25" fillId="0" borderId="38" xfId="0" applyNumberFormat="1" applyFont="1" applyFill="1" applyBorder="1" applyAlignment="1">
      <alignment horizontal="center" vertical="center"/>
    </xf>
    <xf numFmtId="164" fontId="25" fillId="0" borderId="96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92" xfId="0" applyNumberFormat="1" applyFont="1" applyFill="1" applyBorder="1" applyAlignment="1">
      <alignment horizontal="center" vertical="center"/>
    </xf>
    <xf numFmtId="164" fontId="25" fillId="0" borderId="132" xfId="0" applyNumberFormat="1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left" vertical="center" wrapText="1"/>
    </xf>
    <xf numFmtId="49" fontId="25" fillId="0" borderId="49" xfId="0" applyNumberFormat="1" applyFont="1" applyFill="1" applyBorder="1" applyAlignment="1">
      <alignment horizontal="center" vertical="center"/>
    </xf>
    <xf numFmtId="164" fontId="25" fillId="0" borderId="147" xfId="0" applyNumberFormat="1" applyFont="1" applyFill="1" applyBorder="1" applyAlignment="1">
      <alignment horizontal="center" vertical="center"/>
    </xf>
    <xf numFmtId="49" fontId="20" fillId="20" borderId="57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/>
    </xf>
    <xf numFmtId="49" fontId="20" fillId="20" borderId="62" xfId="0" applyNumberFormat="1" applyFont="1" applyFill="1" applyBorder="1" applyAlignment="1">
      <alignment/>
    </xf>
    <xf numFmtId="0" fontId="20" fillId="20" borderId="62" xfId="0" applyFont="1" applyFill="1" applyBorder="1" applyAlignment="1">
      <alignment horizontal="left" vertical="center" wrapText="1"/>
    </xf>
    <xf numFmtId="164" fontId="20" fillId="20" borderId="0" xfId="0" applyNumberFormat="1" applyFont="1" applyFill="1" applyBorder="1" applyAlignment="1">
      <alignment horizontal="left" vertical="center"/>
    </xf>
    <xf numFmtId="0" fontId="19" fillId="19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Styl 2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showGridLines="0" showRowColHeaders="0" tabSelected="1" zoomScale="125" zoomScaleNormal="125" zoomScalePageLayoutView="0" workbookViewId="0" topLeftCell="A1">
      <selection activeCell="J53" sqref="J53"/>
    </sheetView>
  </sheetViews>
  <sheetFormatPr defaultColWidth="9.140625" defaultRowHeight="12.75"/>
  <cols>
    <col min="1" max="1" width="6.28125" style="0" customWidth="1"/>
    <col min="2" max="2" width="16.140625" style="0" customWidth="1"/>
    <col min="3" max="3" width="4.140625" style="0" customWidth="1"/>
    <col min="4" max="4" width="17.8515625" style="0" customWidth="1"/>
    <col min="5" max="5" width="7.8515625" style="0" customWidth="1"/>
    <col min="6" max="6" width="10.8515625" style="0" customWidth="1"/>
    <col min="7" max="18" width="4.7109375" style="0" customWidth="1"/>
  </cols>
  <sheetData>
    <row r="1" ht="12.75">
      <c r="A1" t="s">
        <v>0</v>
      </c>
    </row>
    <row r="2" spans="2:6" ht="18.75">
      <c r="B2" s="421" t="s">
        <v>183</v>
      </c>
      <c r="C2" s="421"/>
      <c r="D2" s="421"/>
      <c r="E2" s="421"/>
      <c r="F2" s="421"/>
    </row>
    <row r="3" spans="3:6" ht="12.75">
      <c r="C3" s="1"/>
      <c r="D3" s="1"/>
      <c r="E3" s="1"/>
      <c r="F3" s="1"/>
    </row>
    <row r="4" spans="2:12" ht="13.5">
      <c r="B4" s="2"/>
      <c r="C4" s="3" t="s">
        <v>1</v>
      </c>
      <c r="D4" s="4"/>
      <c r="E4" s="5">
        <v>111</v>
      </c>
      <c r="F4" s="6"/>
      <c r="G4" s="7"/>
      <c r="H4" s="7"/>
      <c r="I4" s="7"/>
      <c r="J4" s="7"/>
      <c r="K4" s="7"/>
      <c r="L4" s="7"/>
    </row>
    <row r="5" spans="2:7" ht="9.75" customHeight="1">
      <c r="B5" s="2"/>
      <c r="C5" s="1"/>
      <c r="D5" s="1"/>
      <c r="E5" s="1"/>
      <c r="F5" s="1"/>
      <c r="G5" s="2"/>
    </row>
    <row r="6" spans="2:12" s="2" customFormat="1" ht="12.75">
      <c r="B6" s="422" t="s">
        <v>82</v>
      </c>
      <c r="C6" s="422"/>
      <c r="D6" s="422"/>
      <c r="E6" s="422"/>
      <c r="F6" s="422"/>
      <c r="G6" s="9"/>
      <c r="H6" s="9"/>
      <c r="I6" s="9"/>
      <c r="J6" s="9"/>
      <c r="K6" s="9"/>
      <c r="L6" s="9"/>
    </row>
    <row r="7" spans="2:7" ht="9.75" customHeight="1" thickBot="1">
      <c r="B7" s="2"/>
      <c r="C7" s="1"/>
      <c r="D7" s="1"/>
      <c r="E7" s="1"/>
      <c r="F7" s="1"/>
      <c r="G7" s="2"/>
    </row>
    <row r="8" spans="2:17" s="10" customFormat="1" ht="12.75" customHeight="1">
      <c r="B8" s="2"/>
      <c r="C8" s="181" t="s">
        <v>2</v>
      </c>
      <c r="D8" s="182" t="s">
        <v>7</v>
      </c>
      <c r="E8" s="198">
        <v>17</v>
      </c>
      <c r="F8" s="2"/>
      <c r="Q8" s="11"/>
    </row>
    <row r="9" spans="2:17" s="10" customFormat="1" ht="12" customHeight="1">
      <c r="B9" s="2"/>
      <c r="C9" s="184" t="s">
        <v>4</v>
      </c>
      <c r="D9" s="12" t="s">
        <v>11</v>
      </c>
      <c r="E9" s="199">
        <v>16</v>
      </c>
      <c r="F9" s="2"/>
      <c r="Q9" s="11"/>
    </row>
    <row r="10" spans="2:17" s="10" customFormat="1" ht="12" customHeight="1">
      <c r="B10" s="2"/>
      <c r="C10" s="184" t="s">
        <v>6</v>
      </c>
      <c r="D10" s="12" t="s">
        <v>14</v>
      </c>
      <c r="E10" s="199">
        <v>14</v>
      </c>
      <c r="F10" s="2"/>
      <c r="Q10" s="11"/>
    </row>
    <row r="11" spans="2:17" s="10" customFormat="1" ht="12.75">
      <c r="B11" s="2"/>
      <c r="C11" s="184" t="s">
        <v>8</v>
      </c>
      <c r="D11" s="12" t="s">
        <v>9</v>
      </c>
      <c r="E11" s="199">
        <v>12</v>
      </c>
      <c r="F11" s="2"/>
      <c r="Q11" s="11"/>
    </row>
    <row r="12" spans="2:17" s="10" customFormat="1" ht="12.75">
      <c r="B12" s="2"/>
      <c r="C12" s="184" t="s">
        <v>10</v>
      </c>
      <c r="D12" s="12" t="s">
        <v>3</v>
      </c>
      <c r="E12" s="199">
        <v>11</v>
      </c>
      <c r="F12" s="2"/>
      <c r="Q12" s="11"/>
    </row>
    <row r="13" spans="2:17" s="10" customFormat="1" ht="12.75">
      <c r="B13" s="2"/>
      <c r="C13" s="184"/>
      <c r="D13" s="12" t="s">
        <v>5</v>
      </c>
      <c r="E13" s="199">
        <v>11</v>
      </c>
      <c r="F13" s="13"/>
      <c r="G13" s="14"/>
      <c r="Q13" s="11"/>
    </row>
    <row r="14" spans="2:17" s="10" customFormat="1" ht="12.75">
      <c r="B14" s="2"/>
      <c r="C14" s="184" t="s">
        <v>13</v>
      </c>
      <c r="D14" s="12" t="s">
        <v>16</v>
      </c>
      <c r="E14" s="199">
        <v>10</v>
      </c>
      <c r="F14" s="15"/>
      <c r="G14" s="16"/>
      <c r="H14" s="17"/>
      <c r="Q14" s="11"/>
    </row>
    <row r="15" spans="2:17" s="10" customFormat="1" ht="12.75">
      <c r="B15" s="2"/>
      <c r="C15" s="184" t="s">
        <v>15</v>
      </c>
      <c r="D15" s="12" t="s">
        <v>101</v>
      </c>
      <c r="E15" s="199">
        <v>6</v>
      </c>
      <c r="F15" s="2"/>
      <c r="Q15" s="11"/>
    </row>
    <row r="16" spans="2:17" s="10" customFormat="1" ht="12.75">
      <c r="B16" s="2"/>
      <c r="C16" s="184" t="s">
        <v>17</v>
      </c>
      <c r="D16" s="12" t="s">
        <v>20</v>
      </c>
      <c r="E16" s="199">
        <v>5</v>
      </c>
      <c r="F16" s="2"/>
      <c r="Q16" s="11"/>
    </row>
    <row r="17" spans="2:17" s="10" customFormat="1" ht="13.5" thickBot="1">
      <c r="B17" s="2"/>
      <c r="C17" s="186" t="s">
        <v>22</v>
      </c>
      <c r="D17" s="187" t="s">
        <v>18</v>
      </c>
      <c r="E17" s="200">
        <v>2</v>
      </c>
      <c r="F17" s="2"/>
      <c r="Q17" s="11"/>
    </row>
    <row r="18" spans="2:17" s="10" customFormat="1" ht="12.75">
      <c r="B18" s="2"/>
      <c r="F18" s="2"/>
      <c r="Q18" s="11"/>
    </row>
    <row r="19" spans="2:7" s="10" customFormat="1" ht="6" customHeight="1">
      <c r="B19" s="2"/>
      <c r="C19" s="4"/>
      <c r="D19" s="18"/>
      <c r="E19" s="4"/>
      <c r="F19" s="1"/>
      <c r="G19" s="2"/>
    </row>
    <row r="20" spans="2:12" s="2" customFormat="1" ht="12.75">
      <c r="B20" s="423" t="s">
        <v>21</v>
      </c>
      <c r="C20" s="423"/>
      <c r="D20" s="423"/>
      <c r="E20" s="423"/>
      <c r="F20" s="423"/>
      <c r="G20" s="423"/>
      <c r="H20" s="424"/>
      <c r="I20" s="9"/>
      <c r="J20" s="9"/>
      <c r="K20" s="9"/>
      <c r="L20" s="9"/>
    </row>
    <row r="21" spans="2:7" ht="9.75" customHeight="1">
      <c r="B21" s="2"/>
      <c r="C21" s="1"/>
      <c r="D21" s="1"/>
      <c r="E21" s="1"/>
      <c r="F21" s="19"/>
      <c r="G21" s="2"/>
    </row>
    <row r="22" spans="2:7" ht="9.75" customHeight="1" thickBot="1">
      <c r="B22" s="2"/>
      <c r="C22" s="1"/>
      <c r="D22" s="1"/>
      <c r="E22" s="1"/>
      <c r="F22" s="19"/>
      <c r="G22" s="2"/>
    </row>
    <row r="23" spans="2:7" s="10" customFormat="1" ht="12.75">
      <c r="B23" s="2"/>
      <c r="C23" s="189" t="s">
        <v>2</v>
      </c>
      <c r="D23" s="416" t="s">
        <v>3</v>
      </c>
      <c r="E23" s="239" t="s">
        <v>194</v>
      </c>
      <c r="G23" s="14"/>
    </row>
    <row r="24" spans="2:8" s="10" customFormat="1" ht="12.75">
      <c r="B24" s="2"/>
      <c r="C24" s="190" t="s">
        <v>4</v>
      </c>
      <c r="D24" s="417" t="s">
        <v>7</v>
      </c>
      <c r="E24" s="240" t="s">
        <v>188</v>
      </c>
      <c r="F24" s="15"/>
      <c r="G24" s="2"/>
      <c r="H24" s="2"/>
    </row>
    <row r="25" spans="2:7" s="10" customFormat="1" ht="12.75">
      <c r="B25" s="2"/>
      <c r="C25" s="190" t="s">
        <v>6</v>
      </c>
      <c r="D25" s="417" t="s">
        <v>11</v>
      </c>
      <c r="E25" s="240" t="s">
        <v>191</v>
      </c>
      <c r="F25" s="20"/>
      <c r="G25" s="2"/>
    </row>
    <row r="26" spans="2:7" s="10" customFormat="1" ht="12.75">
      <c r="B26" s="2"/>
      <c r="C26" s="190" t="s">
        <v>8</v>
      </c>
      <c r="D26" s="417" t="s">
        <v>9</v>
      </c>
      <c r="E26" s="240" t="s">
        <v>186</v>
      </c>
      <c r="F26" s="20"/>
      <c r="G26" s="2"/>
    </row>
    <row r="27" spans="2:7" s="10" customFormat="1" ht="12.75">
      <c r="B27" s="2"/>
      <c r="C27" s="190" t="s">
        <v>10</v>
      </c>
      <c r="D27" s="417" t="s">
        <v>14</v>
      </c>
      <c r="E27" s="240" t="s">
        <v>187</v>
      </c>
      <c r="G27" s="2"/>
    </row>
    <row r="28" spans="2:7" ht="12.75">
      <c r="B28" s="2"/>
      <c r="C28" s="190" t="s">
        <v>12</v>
      </c>
      <c r="D28" s="417" t="s">
        <v>16</v>
      </c>
      <c r="E28" s="240" t="s">
        <v>189</v>
      </c>
      <c r="F28" s="20"/>
      <c r="G28" s="2"/>
    </row>
    <row r="29" spans="2:7" ht="12.75">
      <c r="B29" s="2"/>
      <c r="C29" s="190" t="s">
        <v>13</v>
      </c>
      <c r="D29" s="417" t="s">
        <v>101</v>
      </c>
      <c r="E29" s="240" t="s">
        <v>193</v>
      </c>
      <c r="F29" s="20"/>
      <c r="G29" s="2"/>
    </row>
    <row r="30" spans="2:7" s="10" customFormat="1" ht="12.75">
      <c r="B30" s="2"/>
      <c r="C30" s="190" t="s">
        <v>15</v>
      </c>
      <c r="D30" s="417" t="s">
        <v>5</v>
      </c>
      <c r="E30" s="240" t="s">
        <v>190</v>
      </c>
      <c r="F30" s="20"/>
      <c r="G30" s="2"/>
    </row>
    <row r="31" spans="2:7" s="10" customFormat="1" ht="12.75">
      <c r="B31" s="2"/>
      <c r="C31" s="190" t="s">
        <v>17</v>
      </c>
      <c r="D31" s="417" t="s">
        <v>20</v>
      </c>
      <c r="E31" s="240" t="s">
        <v>195</v>
      </c>
      <c r="F31" s="20"/>
      <c r="G31" s="2"/>
    </row>
    <row r="32" spans="2:7" ht="13.5" thickBot="1">
      <c r="B32" s="2"/>
      <c r="C32" s="191" t="s">
        <v>22</v>
      </c>
      <c r="D32" s="418" t="s">
        <v>18</v>
      </c>
      <c r="E32" s="271" t="s">
        <v>192</v>
      </c>
      <c r="F32" s="20"/>
      <c r="G32" s="2"/>
    </row>
    <row r="33" spans="2:7" s="10" customFormat="1" ht="12.75">
      <c r="B33" s="2"/>
      <c r="C33" s="21"/>
      <c r="D33" s="22"/>
      <c r="E33" s="21"/>
      <c r="F33" s="20"/>
      <c r="G33" s="2"/>
    </row>
    <row r="34" spans="2:7" s="2" customFormat="1" ht="12.75">
      <c r="B34" s="422" t="s">
        <v>24</v>
      </c>
      <c r="C34" s="422"/>
      <c r="D34" s="422"/>
      <c r="E34" s="422"/>
      <c r="F34" s="422"/>
      <c r="G34" s="422"/>
    </row>
    <row r="35" spans="2:12" ht="8.25" customHeight="1">
      <c r="B35" s="2"/>
      <c r="C35" s="3"/>
      <c r="D35" s="1"/>
      <c r="E35" s="1"/>
      <c r="F35" s="1"/>
      <c r="G35" s="2"/>
      <c r="H35" s="23"/>
      <c r="I35" s="23"/>
      <c r="J35" s="23"/>
      <c r="K35" s="23"/>
      <c r="L35" s="23"/>
    </row>
    <row r="36" spans="2:12" ht="8.25" customHeight="1" thickBot="1">
      <c r="B36" s="2"/>
      <c r="C36" s="3"/>
      <c r="F36" s="1"/>
      <c r="G36" s="2"/>
      <c r="H36" s="23"/>
      <c r="I36" s="23"/>
      <c r="J36" s="23"/>
      <c r="K36" s="23"/>
      <c r="L36" s="23"/>
    </row>
    <row r="37" spans="2:5" s="24" customFormat="1" ht="12" customHeight="1">
      <c r="B37" s="7"/>
      <c r="C37" s="181" t="s">
        <v>2</v>
      </c>
      <c r="D37" s="182" t="s">
        <v>7</v>
      </c>
      <c r="E37" s="183" t="s">
        <v>197</v>
      </c>
    </row>
    <row r="38" spans="2:5" s="24" customFormat="1" ht="12" customHeight="1">
      <c r="B38" s="7"/>
      <c r="C38" s="184" t="s">
        <v>4</v>
      </c>
      <c r="D38" s="12" t="s">
        <v>101</v>
      </c>
      <c r="E38" s="185" t="s">
        <v>151</v>
      </c>
    </row>
    <row r="39" spans="2:7" s="24" customFormat="1" ht="12" customHeight="1">
      <c r="B39" s="7"/>
      <c r="C39" s="184" t="s">
        <v>6</v>
      </c>
      <c r="D39" s="12" t="s">
        <v>20</v>
      </c>
      <c r="E39" s="185" t="s">
        <v>198</v>
      </c>
      <c r="F39" s="5"/>
      <c r="G39" s="25"/>
    </row>
    <row r="40" spans="2:5" s="24" customFormat="1" ht="12" customHeight="1">
      <c r="B40" s="7"/>
      <c r="C40" s="184" t="s">
        <v>8</v>
      </c>
      <c r="D40" s="12" t="s">
        <v>14</v>
      </c>
      <c r="E40" s="185" t="s">
        <v>196</v>
      </c>
    </row>
    <row r="41" spans="2:5" s="24" customFormat="1" ht="12" customHeight="1">
      <c r="B41" s="7"/>
      <c r="C41" s="184" t="s">
        <v>10</v>
      </c>
      <c r="D41" s="12" t="s">
        <v>16</v>
      </c>
      <c r="E41" s="185" t="s">
        <v>168</v>
      </c>
    </row>
    <row r="42" spans="2:7" s="24" customFormat="1" ht="12" customHeight="1">
      <c r="B42" s="7"/>
      <c r="C42" s="184" t="s">
        <v>12</v>
      </c>
      <c r="D42" s="12" t="s">
        <v>3</v>
      </c>
      <c r="E42" s="185" t="s">
        <v>199</v>
      </c>
      <c r="F42" s="5"/>
      <c r="G42" s="25"/>
    </row>
    <row r="43" spans="2:7" s="24" customFormat="1" ht="12" customHeight="1">
      <c r="B43" s="7"/>
      <c r="C43" s="184" t="s">
        <v>13</v>
      </c>
      <c r="D43" s="12" t="s">
        <v>9</v>
      </c>
      <c r="E43" s="185" t="s">
        <v>166</v>
      </c>
      <c r="F43" s="5"/>
      <c r="G43" s="25"/>
    </row>
    <row r="44" spans="2:7" s="24" customFormat="1" ht="12" customHeight="1">
      <c r="B44" s="7"/>
      <c r="C44" s="184" t="s">
        <v>15</v>
      </c>
      <c r="D44" s="12" t="s">
        <v>25</v>
      </c>
      <c r="E44" s="185" t="s">
        <v>167</v>
      </c>
      <c r="F44" s="5"/>
      <c r="G44" s="25"/>
    </row>
    <row r="45" spans="2:7" s="24" customFormat="1" ht="12" customHeight="1">
      <c r="B45" s="7"/>
      <c r="C45" s="184" t="s">
        <v>17</v>
      </c>
      <c r="D45" s="12" t="s">
        <v>5</v>
      </c>
      <c r="E45" s="185" t="s">
        <v>167</v>
      </c>
      <c r="F45" s="5"/>
      <c r="G45" s="25"/>
    </row>
    <row r="46" spans="2:14" s="24" customFormat="1" ht="12" customHeight="1" thickBot="1">
      <c r="B46" s="7"/>
      <c r="C46" s="186"/>
      <c r="D46" s="187"/>
      <c r="E46" s="188"/>
      <c r="F46" s="5"/>
      <c r="G46" s="25"/>
      <c r="N46" s="26"/>
    </row>
    <row r="47" spans="2:8" ht="9" customHeight="1">
      <c r="B47" s="2"/>
      <c r="C47" s="4"/>
      <c r="D47" s="18"/>
      <c r="E47" s="28"/>
      <c r="F47" s="8"/>
      <c r="G47" s="8"/>
      <c r="H47" s="27"/>
    </row>
    <row r="48" spans="3:8" ht="15" customHeight="1">
      <c r="C48" s="29" t="s">
        <v>184</v>
      </c>
      <c r="D48" s="8"/>
      <c r="E48" s="8"/>
      <c r="F48" s="30"/>
      <c r="G48" s="30"/>
      <c r="H48" s="8"/>
    </row>
    <row r="49" spans="2:8" ht="15" customHeight="1" thickBot="1">
      <c r="B49" s="30"/>
      <c r="C49" s="234"/>
      <c r="G49" s="24"/>
      <c r="H49" s="30"/>
    </row>
    <row r="50" spans="2:12" s="24" customFormat="1" ht="14.25" customHeight="1">
      <c r="B50" s="7"/>
      <c r="C50" s="192" t="s">
        <v>2</v>
      </c>
      <c r="D50" s="244" t="s">
        <v>30</v>
      </c>
      <c r="E50" s="275">
        <v>87</v>
      </c>
      <c r="F50" s="193" t="s">
        <v>7</v>
      </c>
      <c r="G50" s="7"/>
      <c r="I50" s="31"/>
      <c r="J50" s="32"/>
      <c r="K50" s="32"/>
      <c r="L50" s="32">
        <v>0</v>
      </c>
    </row>
    <row r="51" spans="2:12" s="24" customFormat="1" ht="12.75">
      <c r="B51" s="7"/>
      <c r="C51" s="194" t="s">
        <v>4</v>
      </c>
      <c r="D51" s="195" t="s">
        <v>60</v>
      </c>
      <c r="E51" s="276">
        <v>81</v>
      </c>
      <c r="F51" s="196" t="s">
        <v>20</v>
      </c>
      <c r="G51" s="7"/>
      <c r="H51" s="32"/>
      <c r="I51" s="31"/>
      <c r="J51" s="32"/>
      <c r="K51" s="32"/>
      <c r="L51" s="32">
        <v>0</v>
      </c>
    </row>
    <row r="52" spans="2:12" s="24" customFormat="1" ht="12.75">
      <c r="B52" s="7"/>
      <c r="C52" s="194" t="s">
        <v>6</v>
      </c>
      <c r="D52" s="195" t="s">
        <v>83</v>
      </c>
      <c r="E52" s="276">
        <v>78</v>
      </c>
      <c r="F52" s="196" t="s">
        <v>9</v>
      </c>
      <c r="G52" s="7"/>
      <c r="H52" s="31"/>
      <c r="I52" s="31"/>
      <c r="J52" s="32"/>
      <c r="K52" s="32"/>
      <c r="L52" s="32">
        <v>0</v>
      </c>
    </row>
    <row r="53" spans="2:12" s="24" customFormat="1" ht="12.75">
      <c r="B53" s="7"/>
      <c r="C53" s="194" t="s">
        <v>8</v>
      </c>
      <c r="D53" s="243" t="s">
        <v>26</v>
      </c>
      <c r="E53" s="276">
        <v>75</v>
      </c>
      <c r="F53" s="196" t="s">
        <v>7</v>
      </c>
      <c r="G53" s="31"/>
      <c r="H53" s="31"/>
      <c r="I53" s="31"/>
      <c r="J53" s="32"/>
      <c r="K53" s="32"/>
      <c r="L53" s="32">
        <v>0</v>
      </c>
    </row>
    <row r="54" spans="2:12" s="24" customFormat="1" ht="12.75">
      <c r="B54" s="7"/>
      <c r="C54" s="194" t="s">
        <v>10</v>
      </c>
      <c r="D54" s="195" t="s">
        <v>27</v>
      </c>
      <c r="E54" s="276">
        <v>72</v>
      </c>
      <c r="F54" s="196" t="s">
        <v>11</v>
      </c>
      <c r="G54" s="31"/>
      <c r="H54" s="31"/>
      <c r="I54" s="31"/>
      <c r="J54" s="32"/>
      <c r="K54" s="31"/>
      <c r="L54" s="32">
        <v>0</v>
      </c>
    </row>
    <row r="55" spans="2:12" s="24" customFormat="1" ht="12.75">
      <c r="B55" s="7"/>
      <c r="C55" s="194" t="s">
        <v>12</v>
      </c>
      <c r="D55" s="195" t="s">
        <v>80</v>
      </c>
      <c r="E55" s="277">
        <v>69</v>
      </c>
      <c r="F55" s="196" t="s">
        <v>14</v>
      </c>
      <c r="G55" s="31"/>
      <c r="H55" s="31"/>
      <c r="I55" s="31"/>
      <c r="J55" s="31"/>
      <c r="K55" s="32"/>
      <c r="L55" s="32">
        <v>0</v>
      </c>
    </row>
    <row r="56" spans="2:12" s="24" customFormat="1" ht="13.5" customHeight="1">
      <c r="B56" s="7"/>
      <c r="C56" s="194" t="s">
        <v>13</v>
      </c>
      <c r="D56" s="195" t="s">
        <v>31</v>
      </c>
      <c r="E56" s="276">
        <v>63</v>
      </c>
      <c r="F56" s="196" t="s">
        <v>11</v>
      </c>
      <c r="G56" s="31"/>
      <c r="H56" s="31"/>
      <c r="I56" s="31"/>
      <c r="J56" s="32"/>
      <c r="K56" s="32"/>
      <c r="L56" s="32">
        <v>0</v>
      </c>
    </row>
    <row r="57" spans="2:12" s="24" customFormat="1" ht="12.75">
      <c r="B57" s="7"/>
      <c r="C57" s="194" t="s">
        <v>15</v>
      </c>
      <c r="D57" s="195" t="s">
        <v>29</v>
      </c>
      <c r="E57" s="277">
        <v>60</v>
      </c>
      <c r="F57" s="196" t="s">
        <v>9</v>
      </c>
      <c r="G57" s="31"/>
      <c r="H57" s="31"/>
      <c r="I57" s="31"/>
      <c r="J57" s="32"/>
      <c r="K57" s="32"/>
      <c r="L57" s="32">
        <v>0</v>
      </c>
    </row>
    <row r="58" spans="2:12" s="24" customFormat="1" ht="12.75">
      <c r="B58" s="7"/>
      <c r="C58" s="194"/>
      <c r="D58" s="420" t="s">
        <v>100</v>
      </c>
      <c r="E58" s="277">
        <v>60</v>
      </c>
      <c r="F58" s="196" t="s">
        <v>101</v>
      </c>
      <c r="G58" s="31"/>
      <c r="H58" s="31"/>
      <c r="I58" s="31"/>
      <c r="J58" s="32"/>
      <c r="K58" s="32"/>
      <c r="L58" s="32"/>
    </row>
    <row r="59" spans="2:12" ht="13.5" thickBot="1">
      <c r="B59" s="2"/>
      <c r="C59" s="266" t="s">
        <v>17</v>
      </c>
      <c r="D59" s="419" t="s">
        <v>28</v>
      </c>
      <c r="E59" s="278">
        <v>57</v>
      </c>
      <c r="F59" s="197" t="s">
        <v>5</v>
      </c>
      <c r="G59" s="31"/>
      <c r="H59" s="31"/>
      <c r="I59" s="31"/>
      <c r="J59" s="32"/>
      <c r="K59" s="32"/>
      <c r="L59" s="32">
        <v>0</v>
      </c>
    </row>
    <row r="60" spans="3:12" ht="12.75">
      <c r="C60" s="24"/>
      <c r="D60" s="33"/>
      <c r="E60" s="34"/>
      <c r="F60" s="24"/>
      <c r="G60" s="24"/>
      <c r="H60" s="31"/>
      <c r="I60" s="31"/>
      <c r="J60" s="32"/>
      <c r="K60" s="32"/>
      <c r="L60" s="32">
        <v>0</v>
      </c>
    </row>
    <row r="61" spans="3:7" s="24" customFormat="1" ht="18.75" customHeight="1">
      <c r="C61" s="35"/>
      <c r="D61" s="10"/>
      <c r="F61"/>
      <c r="G61" s="36"/>
    </row>
    <row r="62" spans="3:9" ht="12.75">
      <c r="C62" s="36"/>
      <c r="H62" s="36"/>
      <c r="I62" s="36"/>
    </row>
    <row r="63" spans="3:9" ht="12.75">
      <c r="C63" s="37"/>
      <c r="F63" s="38"/>
      <c r="G63" s="36"/>
      <c r="H63" s="36"/>
      <c r="I63" s="36"/>
    </row>
    <row r="64" spans="3:9" ht="12.75">
      <c r="C64" s="37"/>
      <c r="D64" s="39"/>
      <c r="E64" s="40"/>
      <c r="F64" s="38"/>
      <c r="G64" s="36"/>
      <c r="H64" s="36"/>
      <c r="I64" s="36"/>
    </row>
    <row r="65" spans="3:9" ht="12.75">
      <c r="C65" s="37"/>
      <c r="D65" s="39"/>
      <c r="E65" s="40"/>
      <c r="F65" s="38"/>
      <c r="G65" s="36"/>
      <c r="H65" s="36"/>
      <c r="I65" s="36"/>
    </row>
    <row r="66" spans="3:9" ht="12.75">
      <c r="C66" s="37"/>
      <c r="D66" s="39"/>
      <c r="E66" s="40"/>
      <c r="F66" s="41"/>
      <c r="G66" s="36"/>
      <c r="H66" s="36"/>
      <c r="I66" s="36"/>
    </row>
    <row r="67" spans="3:9" ht="12.75">
      <c r="C67" s="37"/>
      <c r="D67" s="37"/>
      <c r="E67" s="42"/>
      <c r="F67" s="41"/>
      <c r="G67" s="36"/>
      <c r="H67" s="36"/>
      <c r="I67" s="36"/>
    </row>
    <row r="68" spans="3:9" ht="12.75">
      <c r="C68" s="37"/>
      <c r="D68" s="37"/>
      <c r="E68" s="42"/>
      <c r="F68" s="38"/>
      <c r="G68" s="36"/>
      <c r="H68" s="36"/>
      <c r="I68" s="36"/>
    </row>
    <row r="69" spans="3:9" ht="12.75">
      <c r="C69" s="37"/>
      <c r="D69" s="37"/>
      <c r="E69" s="37"/>
      <c r="F69" s="38"/>
      <c r="G69" s="36"/>
      <c r="H69" s="36"/>
      <c r="I69" s="36"/>
    </row>
    <row r="70" spans="3:9" ht="12.75">
      <c r="C70" s="37"/>
      <c r="D70" s="37"/>
      <c r="E70" s="37"/>
      <c r="F70" s="38"/>
      <c r="H70" s="36"/>
      <c r="I70" s="36"/>
    </row>
    <row r="71" spans="3:6" ht="12.75">
      <c r="C71" s="37"/>
      <c r="D71" s="39"/>
      <c r="F71" s="41"/>
    </row>
    <row r="72" spans="3:6" ht="12.75">
      <c r="C72" s="37"/>
      <c r="D72" s="39"/>
      <c r="F72" s="41"/>
    </row>
    <row r="73" spans="4:7" ht="12.75">
      <c r="D73" s="39"/>
      <c r="F73" s="38"/>
      <c r="G73" s="36"/>
    </row>
    <row r="74" spans="3:9" ht="12.75">
      <c r="C74" s="37"/>
      <c r="D74" s="37"/>
      <c r="E74" s="37"/>
      <c r="F74" s="38"/>
      <c r="G74" s="36"/>
      <c r="H74" s="36"/>
      <c r="I74" s="36"/>
    </row>
    <row r="75" spans="3:9" ht="12.75">
      <c r="C75" s="37"/>
      <c r="D75" s="39"/>
      <c r="E75" s="40"/>
      <c r="F75" s="36"/>
      <c r="G75" s="36"/>
      <c r="H75" s="36"/>
      <c r="I75" s="36"/>
    </row>
    <row r="76" spans="3:9" ht="12.75">
      <c r="C76" s="37"/>
      <c r="D76" s="36"/>
      <c r="E76" s="41"/>
      <c r="F76" s="36"/>
      <c r="G76" s="36"/>
      <c r="H76" s="36"/>
      <c r="I76" s="36"/>
    </row>
    <row r="77" spans="3:9" ht="12.75">
      <c r="C77" s="36"/>
      <c r="D77" s="36"/>
      <c r="E77" s="36"/>
      <c r="F77" s="43"/>
      <c r="G77" s="43"/>
      <c r="H77" s="36"/>
      <c r="I77" s="36"/>
    </row>
    <row r="78" spans="3:9" ht="12.75">
      <c r="C78" s="43"/>
      <c r="D78" s="43"/>
      <c r="E78" s="43"/>
      <c r="F78" s="36"/>
      <c r="G78" s="36"/>
      <c r="H78" s="36"/>
      <c r="I78" s="36"/>
    </row>
    <row r="79" spans="3:9" ht="12.75">
      <c r="C79" s="36"/>
      <c r="D79" s="36"/>
      <c r="E79" s="36"/>
      <c r="H79" s="36"/>
      <c r="I79" s="36"/>
    </row>
    <row r="83" ht="12.75">
      <c r="D83" s="10"/>
    </row>
    <row r="84" spans="4:9" ht="12.75">
      <c r="D84" s="38"/>
      <c r="I84" s="44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38"/>
    </row>
    <row r="94" ht="12.75">
      <c r="D94" s="10"/>
    </row>
  </sheetData>
  <sheetProtection/>
  <mergeCells count="4">
    <mergeCell ref="B2:F2"/>
    <mergeCell ref="B6:F6"/>
    <mergeCell ref="B34:G34"/>
    <mergeCell ref="B20:H20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4"/>
  <sheetViews>
    <sheetView showGridLines="0" showRowColHeaders="0" zoomScalePageLayoutView="0" workbookViewId="0" topLeftCell="A1">
      <selection activeCell="Q10" sqref="Q10"/>
    </sheetView>
  </sheetViews>
  <sheetFormatPr defaultColWidth="9.140625" defaultRowHeight="12.75"/>
  <cols>
    <col min="1" max="1" width="4.28125" style="0" customWidth="1"/>
    <col min="2" max="2" width="4.7109375" style="0" customWidth="1"/>
    <col min="3" max="3" width="19.140625" style="0" customWidth="1"/>
    <col min="4" max="4" width="6.28125" style="0" customWidth="1"/>
    <col min="5" max="5" width="10.8515625" style="0" customWidth="1"/>
    <col min="6" max="15" width="3.7109375" style="0" customWidth="1"/>
  </cols>
  <sheetData>
    <row r="1" spans="2:15" ht="18">
      <c r="B1" s="45" t="s">
        <v>169</v>
      </c>
      <c r="C1" s="45"/>
      <c r="D1" s="46"/>
      <c r="E1" s="47"/>
      <c r="F1" s="48"/>
      <c r="G1" s="48"/>
      <c r="H1" s="48"/>
      <c r="I1" s="48"/>
      <c r="J1" s="48"/>
      <c r="K1" s="48"/>
      <c r="L1" s="49"/>
      <c r="M1" s="49"/>
      <c r="N1" s="50"/>
      <c r="O1" s="46"/>
    </row>
    <row r="2" spans="2:15" ht="12.75">
      <c r="B2" s="51" t="s">
        <v>32</v>
      </c>
      <c r="C2" s="51"/>
      <c r="D2" s="52"/>
      <c r="E2" s="51"/>
      <c r="F2" s="53"/>
      <c r="G2" s="53"/>
      <c r="H2" s="53"/>
      <c r="I2" s="53"/>
      <c r="J2" s="53"/>
      <c r="K2" s="53"/>
      <c r="L2" s="54"/>
      <c r="M2" s="54"/>
      <c r="N2" s="55"/>
      <c r="O2" s="52"/>
    </row>
    <row r="3" spans="2:15" ht="151.5" customHeight="1" thickBot="1" thickTop="1">
      <c r="B3" s="425" t="s">
        <v>33</v>
      </c>
      <c r="C3" s="425"/>
      <c r="D3" s="425"/>
      <c r="E3" s="425"/>
      <c r="F3" s="56" t="s">
        <v>88</v>
      </c>
      <c r="G3" s="56" t="s">
        <v>89</v>
      </c>
      <c r="H3" s="56" t="s">
        <v>90</v>
      </c>
      <c r="I3" s="56" t="s">
        <v>148</v>
      </c>
      <c r="J3" s="56" t="s">
        <v>149</v>
      </c>
      <c r="K3" s="56" t="s">
        <v>182</v>
      </c>
      <c r="L3" s="57" t="s">
        <v>34</v>
      </c>
      <c r="M3" s="57" t="s">
        <v>35</v>
      </c>
      <c r="N3" s="58" t="s">
        <v>36</v>
      </c>
      <c r="O3" s="59" t="s">
        <v>37</v>
      </c>
    </row>
    <row r="4" spans="2:15" ht="17.25" thickBot="1" thickTop="1">
      <c r="B4" s="60" t="s">
        <v>38</v>
      </c>
      <c r="C4" s="61" t="s">
        <v>39</v>
      </c>
      <c r="D4" s="62" t="s">
        <v>40</v>
      </c>
      <c r="E4" s="63" t="s">
        <v>41</v>
      </c>
      <c r="F4" s="64" t="s">
        <v>2</v>
      </c>
      <c r="G4" s="65" t="s">
        <v>4</v>
      </c>
      <c r="H4" s="65" t="s">
        <v>6</v>
      </c>
      <c r="I4" s="65" t="s">
        <v>8</v>
      </c>
      <c r="J4" s="65" t="s">
        <v>10</v>
      </c>
      <c r="K4" s="65" t="s">
        <v>12</v>
      </c>
      <c r="L4" s="66"/>
      <c r="M4" s="67"/>
      <c r="N4" s="68"/>
      <c r="O4" s="69">
        <f>COUNTIF(O5:O40,"A")</f>
        <v>4</v>
      </c>
    </row>
    <row r="5" spans="2:15" ht="19.5" customHeight="1" thickTop="1">
      <c r="B5" s="70" t="s">
        <v>2</v>
      </c>
      <c r="C5" s="71" t="s">
        <v>118</v>
      </c>
      <c r="D5" s="72">
        <v>2005</v>
      </c>
      <c r="E5" s="73" t="s">
        <v>9</v>
      </c>
      <c r="F5" s="290">
        <v>0</v>
      </c>
      <c r="G5" s="291">
        <v>0</v>
      </c>
      <c r="H5" s="291">
        <v>15</v>
      </c>
      <c r="I5" s="291">
        <v>15</v>
      </c>
      <c r="J5" s="291">
        <v>12</v>
      </c>
      <c r="K5" s="292">
        <v>12</v>
      </c>
      <c r="L5" s="293">
        <f aca="true" t="shared" si="0" ref="L5:L11">SUM(F5:K5)</f>
        <v>54</v>
      </c>
      <c r="M5" s="294">
        <f aca="true" t="shared" si="1" ref="M5:M11">LARGE(F5:K5,1)+LARGE(F5:K5,2)+LARGE(F5:K5,3)+LARGE(F5:K5,4)</f>
        <v>54</v>
      </c>
      <c r="N5" s="295">
        <f aca="true" t="shared" si="2" ref="N5:N11">RANK(M5,$M$5:$M$24)</f>
        <v>1</v>
      </c>
      <c r="O5" s="296" t="s">
        <v>42</v>
      </c>
    </row>
    <row r="6" spans="2:15" ht="19.5" customHeight="1">
      <c r="B6" s="74" t="s">
        <v>4</v>
      </c>
      <c r="C6" s="71" t="s">
        <v>102</v>
      </c>
      <c r="D6" s="72">
        <v>2005</v>
      </c>
      <c r="E6" s="73" t="s">
        <v>14</v>
      </c>
      <c r="F6" s="298">
        <v>0</v>
      </c>
      <c r="G6" s="214">
        <v>15</v>
      </c>
      <c r="H6" s="214">
        <v>0</v>
      </c>
      <c r="I6" s="214">
        <v>12</v>
      </c>
      <c r="J6" s="214">
        <v>10</v>
      </c>
      <c r="K6" s="180">
        <v>8</v>
      </c>
      <c r="L6" s="78">
        <f t="shared" si="0"/>
        <v>45</v>
      </c>
      <c r="M6" s="79">
        <f t="shared" si="1"/>
        <v>45</v>
      </c>
      <c r="N6" s="77">
        <f t="shared" si="2"/>
        <v>2</v>
      </c>
      <c r="O6" s="80" t="s">
        <v>45</v>
      </c>
    </row>
    <row r="7" spans="2:15" ht="19.5" customHeight="1">
      <c r="B7" s="74" t="s">
        <v>6</v>
      </c>
      <c r="C7" s="71" t="s">
        <v>103</v>
      </c>
      <c r="D7" s="72">
        <v>2005</v>
      </c>
      <c r="E7" s="73" t="s">
        <v>7</v>
      </c>
      <c r="F7" s="175">
        <v>0</v>
      </c>
      <c r="G7" s="179">
        <v>12</v>
      </c>
      <c r="H7" s="179">
        <v>10</v>
      </c>
      <c r="I7" s="179">
        <v>8</v>
      </c>
      <c r="J7" s="179">
        <v>7</v>
      </c>
      <c r="K7" s="180">
        <v>6</v>
      </c>
      <c r="L7" s="78">
        <f t="shared" si="0"/>
        <v>43</v>
      </c>
      <c r="M7" s="76">
        <f t="shared" si="1"/>
        <v>37</v>
      </c>
      <c r="N7" s="81">
        <f t="shared" si="2"/>
        <v>3</v>
      </c>
      <c r="O7" s="80" t="s">
        <v>42</v>
      </c>
    </row>
    <row r="8" spans="2:15" ht="19.5" customHeight="1">
      <c r="B8" s="74" t="s">
        <v>8</v>
      </c>
      <c r="C8" s="71" t="s">
        <v>157</v>
      </c>
      <c r="D8" s="83">
        <v>2005</v>
      </c>
      <c r="E8" s="73" t="s">
        <v>16</v>
      </c>
      <c r="F8" s="175">
        <v>0</v>
      </c>
      <c r="G8" s="179">
        <v>0</v>
      </c>
      <c r="H8" s="179">
        <v>0</v>
      </c>
      <c r="I8" s="179">
        <v>0</v>
      </c>
      <c r="J8" s="179">
        <v>15</v>
      </c>
      <c r="K8" s="297">
        <v>15</v>
      </c>
      <c r="L8" s="78">
        <f t="shared" si="0"/>
        <v>30</v>
      </c>
      <c r="M8" s="79">
        <f t="shared" si="1"/>
        <v>30</v>
      </c>
      <c r="N8" s="77">
        <f t="shared" si="2"/>
        <v>4</v>
      </c>
      <c r="O8" s="80" t="s">
        <v>42</v>
      </c>
    </row>
    <row r="9" spans="2:15" ht="19.5" customHeight="1">
      <c r="B9" s="74" t="s">
        <v>10</v>
      </c>
      <c r="C9" s="71" t="s">
        <v>119</v>
      </c>
      <c r="D9" s="72">
        <v>2005</v>
      </c>
      <c r="E9" s="284" t="s">
        <v>7</v>
      </c>
      <c r="F9" s="251">
        <v>0</v>
      </c>
      <c r="G9" s="213">
        <v>0</v>
      </c>
      <c r="H9" s="213">
        <v>12</v>
      </c>
      <c r="I9" s="213">
        <v>10</v>
      </c>
      <c r="J9" s="213"/>
      <c r="K9" s="288">
        <v>7</v>
      </c>
      <c r="L9" s="157">
        <f t="shared" si="0"/>
        <v>29</v>
      </c>
      <c r="M9" s="92">
        <f t="shared" si="1"/>
        <v>29</v>
      </c>
      <c r="N9" s="282">
        <f t="shared" si="2"/>
        <v>5</v>
      </c>
      <c r="O9" s="289" t="s">
        <v>42</v>
      </c>
    </row>
    <row r="10" spans="2:15" ht="19.5" customHeight="1">
      <c r="B10" s="74" t="s">
        <v>12</v>
      </c>
      <c r="C10" s="71" t="s">
        <v>180</v>
      </c>
      <c r="D10" s="72">
        <v>2005</v>
      </c>
      <c r="E10" s="284" t="s">
        <v>181</v>
      </c>
      <c r="F10" s="283">
        <v>0</v>
      </c>
      <c r="G10" s="210">
        <v>0</v>
      </c>
      <c r="H10" s="210">
        <v>0</v>
      </c>
      <c r="I10" s="210">
        <v>0</v>
      </c>
      <c r="J10" s="210">
        <v>0</v>
      </c>
      <c r="K10" s="286">
        <v>10</v>
      </c>
      <c r="L10" s="285">
        <f t="shared" si="0"/>
        <v>10</v>
      </c>
      <c r="M10" s="210">
        <f t="shared" si="1"/>
        <v>10</v>
      </c>
      <c r="N10" s="286">
        <f t="shared" si="2"/>
        <v>6</v>
      </c>
      <c r="O10" s="287" t="s">
        <v>45</v>
      </c>
    </row>
    <row r="11" spans="2:15" ht="19.5" customHeight="1" thickBot="1">
      <c r="B11" s="170" t="s">
        <v>13</v>
      </c>
      <c r="C11" s="351" t="s">
        <v>158</v>
      </c>
      <c r="D11" s="352">
        <v>2005</v>
      </c>
      <c r="E11" s="353" t="s">
        <v>5</v>
      </c>
      <c r="F11" s="354">
        <v>0</v>
      </c>
      <c r="G11" s="355">
        <v>0</v>
      </c>
      <c r="H11" s="355">
        <v>0</v>
      </c>
      <c r="I11" s="355">
        <v>0</v>
      </c>
      <c r="J11" s="355">
        <v>8</v>
      </c>
      <c r="K11" s="356"/>
      <c r="L11" s="357">
        <f t="shared" si="0"/>
        <v>8</v>
      </c>
      <c r="M11" s="355">
        <f t="shared" si="1"/>
        <v>8</v>
      </c>
      <c r="N11" s="356">
        <f t="shared" si="2"/>
        <v>7</v>
      </c>
      <c r="O11" s="358" t="s">
        <v>45</v>
      </c>
    </row>
    <row r="12" spans="2:15" ht="19.5" customHeight="1" thickTop="1">
      <c r="B12" s="315"/>
      <c r="C12" s="129"/>
      <c r="D12" s="307"/>
      <c r="E12" s="307"/>
      <c r="F12" s="118"/>
      <c r="G12" s="118"/>
      <c r="H12" s="118"/>
      <c r="I12" s="118"/>
      <c r="J12" s="118"/>
      <c r="K12" s="118"/>
      <c r="L12" s="317"/>
      <c r="M12" s="118"/>
      <c r="N12" s="118"/>
      <c r="O12" s="315"/>
    </row>
    <row r="13" spans="2:15" ht="19.5" customHeight="1">
      <c r="B13" s="315"/>
      <c r="C13" s="129"/>
      <c r="D13" s="307"/>
      <c r="E13" s="307"/>
      <c r="F13" s="118"/>
      <c r="G13" s="118"/>
      <c r="H13" s="118"/>
      <c r="I13" s="118"/>
      <c r="J13" s="118"/>
      <c r="K13" s="118"/>
      <c r="L13" s="317"/>
      <c r="M13" s="118"/>
      <c r="N13" s="118"/>
      <c r="O13" s="315"/>
    </row>
    <row r="14" spans="2:15" ht="19.5" customHeight="1">
      <c r="B14" s="315"/>
      <c r="C14" s="129"/>
      <c r="D14" s="307"/>
      <c r="E14" s="307"/>
      <c r="F14" s="118"/>
      <c r="G14" s="118"/>
      <c r="H14" s="118"/>
      <c r="I14" s="118"/>
      <c r="J14" s="118"/>
      <c r="K14" s="118"/>
      <c r="L14" s="317"/>
      <c r="M14" s="118"/>
      <c r="N14" s="118"/>
      <c r="O14" s="315"/>
    </row>
    <row r="15" spans="2:15" ht="19.5" customHeight="1">
      <c r="B15" s="315"/>
      <c r="C15" s="129"/>
      <c r="D15" s="307"/>
      <c r="E15" s="307"/>
      <c r="F15" s="118"/>
      <c r="G15" s="118"/>
      <c r="H15" s="118"/>
      <c r="I15" s="118"/>
      <c r="J15" s="118"/>
      <c r="K15" s="118"/>
      <c r="L15" s="317"/>
      <c r="M15" s="118"/>
      <c r="N15" s="118"/>
      <c r="O15" s="315"/>
    </row>
    <row r="16" spans="2:15" ht="19.5" customHeight="1">
      <c r="B16" s="315"/>
      <c r="C16" s="129"/>
      <c r="D16" s="307"/>
      <c r="E16" s="307"/>
      <c r="F16" s="118"/>
      <c r="G16" s="118"/>
      <c r="H16" s="118"/>
      <c r="I16" s="118"/>
      <c r="J16" s="118"/>
      <c r="K16" s="118"/>
      <c r="L16" s="317"/>
      <c r="M16" s="118"/>
      <c r="N16" s="118"/>
      <c r="O16" s="315"/>
    </row>
    <row r="17" spans="2:15" ht="19.5" customHeight="1">
      <c r="B17" s="315"/>
      <c r="C17" s="129"/>
      <c r="D17" s="307"/>
      <c r="E17" s="307"/>
      <c r="F17" s="118"/>
      <c r="G17" s="118"/>
      <c r="H17" s="118"/>
      <c r="I17" s="118"/>
      <c r="J17" s="118"/>
      <c r="K17" s="118"/>
      <c r="L17" s="317"/>
      <c r="M17" s="118"/>
      <c r="N17" s="118"/>
      <c r="O17" s="315"/>
    </row>
    <row r="18" spans="2:15" ht="19.5" customHeight="1">
      <c r="B18" s="315"/>
      <c r="C18" s="129"/>
      <c r="D18" s="307"/>
      <c r="E18" s="307"/>
      <c r="F18" s="118"/>
      <c r="G18" s="118"/>
      <c r="H18" s="118"/>
      <c r="I18" s="118"/>
      <c r="J18" s="118"/>
      <c r="K18" s="118"/>
      <c r="L18" s="317"/>
      <c r="M18" s="118"/>
      <c r="N18" s="118"/>
      <c r="O18" s="315"/>
    </row>
    <row r="19" spans="2:15" ht="19.5" customHeight="1">
      <c r="B19" s="315"/>
      <c r="C19" s="129"/>
      <c r="D19" s="307"/>
      <c r="E19" s="307"/>
      <c r="F19" s="118"/>
      <c r="G19" s="118"/>
      <c r="H19" s="118"/>
      <c r="I19" s="118"/>
      <c r="J19" s="118"/>
      <c r="K19" s="118"/>
      <c r="L19" s="317"/>
      <c r="M19" s="118"/>
      <c r="N19" s="118"/>
      <c r="O19" s="315"/>
    </row>
    <row r="20" spans="2:18" ht="19.5" customHeight="1">
      <c r="B20" s="117"/>
      <c r="C20" s="129"/>
      <c r="D20" s="307"/>
      <c r="E20" s="307"/>
      <c r="F20" s="118"/>
      <c r="G20" s="118"/>
      <c r="H20" s="118"/>
      <c r="I20" s="118"/>
      <c r="J20" s="118"/>
      <c r="K20" s="118"/>
      <c r="L20" s="317"/>
      <c r="M20" s="118"/>
      <c r="N20" s="31"/>
      <c r="O20" s="117"/>
      <c r="R20" s="88"/>
    </row>
    <row r="21" spans="2:15" ht="19.5" customHeight="1">
      <c r="B21" s="117"/>
      <c r="C21" s="129"/>
      <c r="D21" s="307"/>
      <c r="E21" s="318"/>
      <c r="F21" s="118"/>
      <c r="G21" s="118"/>
      <c r="H21" s="118"/>
      <c r="I21" s="118"/>
      <c r="J21" s="118"/>
      <c r="K21" s="118"/>
      <c r="L21" s="317"/>
      <c r="M21" s="118"/>
      <c r="N21" s="31"/>
      <c r="O21" s="117"/>
    </row>
    <row r="22" spans="2:15" ht="19.5" customHeight="1">
      <c r="B22" s="117"/>
      <c r="C22" s="129"/>
      <c r="D22" s="307"/>
      <c r="E22" s="307"/>
      <c r="F22" s="118"/>
      <c r="G22" s="118"/>
      <c r="H22" s="118"/>
      <c r="I22" s="118"/>
      <c r="J22" s="118"/>
      <c r="K22" s="118"/>
      <c r="L22" s="317"/>
      <c r="M22" s="118"/>
      <c r="N22" s="31"/>
      <c r="O22" s="117"/>
    </row>
    <row r="23" spans="2:15" ht="19.5" customHeight="1">
      <c r="B23" s="117"/>
      <c r="C23" s="129"/>
      <c r="D23" s="307"/>
      <c r="E23" s="307"/>
      <c r="F23" s="118"/>
      <c r="G23" s="118"/>
      <c r="H23" s="118"/>
      <c r="I23" s="118"/>
      <c r="J23" s="118"/>
      <c r="K23" s="118"/>
      <c r="L23" s="317"/>
      <c r="M23" s="118"/>
      <c r="N23" s="31"/>
      <c r="O23" s="117"/>
    </row>
    <row r="24" spans="2:15" ht="19.5" customHeight="1">
      <c r="B24" s="117"/>
      <c r="C24" s="350"/>
      <c r="D24" s="160"/>
      <c r="E24" s="160"/>
      <c r="F24" s="118"/>
      <c r="G24" s="118"/>
      <c r="H24" s="118"/>
      <c r="I24" s="118"/>
      <c r="J24" s="118"/>
      <c r="K24" s="118"/>
      <c r="L24" s="317"/>
      <c r="M24" s="118"/>
      <c r="N24" s="31"/>
      <c r="O24" s="11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1">
    <mergeCell ref="B3:E3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RowColHeaders="0" zoomScalePageLayoutView="0" workbookViewId="0" topLeftCell="A4">
      <selection activeCell="U3" sqref="U3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19.8515625" style="94" customWidth="1"/>
    <col min="4" max="4" width="6.8515625" style="95" customWidth="1"/>
    <col min="5" max="5" width="11.00390625" style="94" customWidth="1"/>
    <col min="6" max="6" width="3.7109375" style="96" customWidth="1"/>
    <col min="7" max="11" width="3.7109375" style="97" customWidth="1"/>
    <col min="12" max="12" width="3.7109375" style="98" customWidth="1"/>
    <col min="13" max="13" width="3.7109375" style="99" customWidth="1"/>
    <col min="14" max="14" width="3.7109375" style="44" customWidth="1"/>
    <col min="15" max="15" width="3.7109375" style="95" customWidth="1"/>
  </cols>
  <sheetData>
    <row r="1" spans="2:14" s="46" customFormat="1" ht="18" customHeight="1">
      <c r="B1" s="45" t="s">
        <v>170</v>
      </c>
      <c r="C1" s="47"/>
      <c r="E1" s="47"/>
      <c r="F1" s="48"/>
      <c r="G1" s="48"/>
      <c r="H1" s="48"/>
      <c r="I1" s="48"/>
      <c r="J1" s="48"/>
      <c r="K1" s="48"/>
      <c r="L1" s="49"/>
      <c r="M1" s="49"/>
      <c r="N1" s="50"/>
    </row>
    <row r="2" spans="2:14" s="52" customFormat="1" ht="13.5" customHeight="1" thickBot="1">
      <c r="B2" s="51" t="s">
        <v>32</v>
      </c>
      <c r="C2" s="51"/>
      <c r="E2" s="51"/>
      <c r="F2" s="53"/>
      <c r="G2" s="53"/>
      <c r="H2" s="53"/>
      <c r="I2" s="53"/>
      <c r="J2" s="53"/>
      <c r="K2" s="53"/>
      <c r="L2" s="54"/>
      <c r="M2" s="54"/>
      <c r="N2" s="55"/>
    </row>
    <row r="3" spans="2:15" ht="151.5" customHeight="1" thickBot="1" thickTop="1">
      <c r="B3" s="425" t="s">
        <v>33</v>
      </c>
      <c r="C3" s="425"/>
      <c r="D3" s="425"/>
      <c r="E3" s="425"/>
      <c r="F3" s="56" t="s">
        <v>88</v>
      </c>
      <c r="G3" s="56" t="s">
        <v>89</v>
      </c>
      <c r="H3" s="56" t="s">
        <v>90</v>
      </c>
      <c r="I3" s="56" t="s">
        <v>148</v>
      </c>
      <c r="J3" s="56" t="s">
        <v>149</v>
      </c>
      <c r="K3" s="56" t="s">
        <v>182</v>
      </c>
      <c r="L3" s="57" t="s">
        <v>34</v>
      </c>
      <c r="M3" s="57" t="s">
        <v>35</v>
      </c>
      <c r="N3" s="301" t="s">
        <v>36</v>
      </c>
      <c r="O3" s="59" t="s">
        <v>37</v>
      </c>
    </row>
    <row r="4" spans="2:15" s="100" customFormat="1" ht="17.25" customHeight="1" thickBot="1" thickTop="1">
      <c r="B4" s="101" t="s">
        <v>38</v>
      </c>
      <c r="C4" s="102" t="s">
        <v>39</v>
      </c>
      <c r="D4" s="103" t="s">
        <v>40</v>
      </c>
      <c r="E4" s="104" t="s">
        <v>41</v>
      </c>
      <c r="F4" s="64" t="s">
        <v>2</v>
      </c>
      <c r="G4" s="65" t="s">
        <v>4</v>
      </c>
      <c r="H4" s="65" t="s">
        <v>6</v>
      </c>
      <c r="I4" s="65" t="s">
        <v>8</v>
      </c>
      <c r="J4" s="65" t="s">
        <v>10</v>
      </c>
      <c r="K4" s="65" t="s">
        <v>12</v>
      </c>
      <c r="L4" s="66"/>
      <c r="M4" s="67"/>
      <c r="N4" s="224"/>
      <c r="O4" s="69">
        <f>COUNTIF(O5:O34,"A")</f>
        <v>13</v>
      </c>
    </row>
    <row r="5" spans="2:15" s="100" customFormat="1" ht="17.25" customHeight="1" thickTop="1">
      <c r="B5" s="70" t="s">
        <v>2</v>
      </c>
      <c r="C5" s="112" t="s">
        <v>27</v>
      </c>
      <c r="D5" s="106">
        <v>2003</v>
      </c>
      <c r="E5" s="89" t="s">
        <v>11</v>
      </c>
      <c r="F5" s="201">
        <v>12</v>
      </c>
      <c r="G5" s="76">
        <v>15</v>
      </c>
      <c r="H5" s="76">
        <v>15</v>
      </c>
      <c r="I5" s="76">
        <v>15</v>
      </c>
      <c r="J5" s="76">
        <v>15</v>
      </c>
      <c r="K5" s="77">
        <v>0</v>
      </c>
      <c r="L5" s="202">
        <f aca="true" t="shared" si="0" ref="L5:L25">SUM(F5:K5)</f>
        <v>72</v>
      </c>
      <c r="M5" s="268">
        <f aca="true" t="shared" si="1" ref="M5:M25">LARGE(F5:K5,1)+LARGE(F5:K5,2)+LARGE(F5:K5,3)+LARGE(F5:K5,4)</f>
        <v>60</v>
      </c>
      <c r="N5" s="211">
        <f aca="true" t="shared" si="2" ref="N5:N25">RANK(M5,$M$5:$M$34)</f>
        <v>1</v>
      </c>
      <c r="O5" s="203" t="s">
        <v>42</v>
      </c>
    </row>
    <row r="6" spans="2:15" s="105" customFormat="1" ht="19.5" customHeight="1">
      <c r="B6" s="107" t="s">
        <v>4</v>
      </c>
      <c r="C6" s="112" t="s">
        <v>31</v>
      </c>
      <c r="D6" s="72">
        <v>2003</v>
      </c>
      <c r="E6" s="89" t="s">
        <v>11</v>
      </c>
      <c r="F6" s="75">
        <v>15</v>
      </c>
      <c r="G6" s="76">
        <v>12</v>
      </c>
      <c r="H6" s="76">
        <v>12</v>
      </c>
      <c r="I6" s="76">
        <v>12</v>
      </c>
      <c r="J6" s="76">
        <v>12</v>
      </c>
      <c r="K6" s="77">
        <v>0</v>
      </c>
      <c r="L6" s="111">
        <f t="shared" si="0"/>
        <v>63</v>
      </c>
      <c r="M6" s="205">
        <f t="shared" si="1"/>
        <v>51</v>
      </c>
      <c r="N6" s="210">
        <f t="shared" si="2"/>
        <v>2</v>
      </c>
      <c r="O6" s="207" t="s">
        <v>42</v>
      </c>
    </row>
    <row r="7" spans="2:15" s="105" customFormat="1" ht="19.5" customHeight="1">
      <c r="B7" s="107" t="s">
        <v>6</v>
      </c>
      <c r="C7" s="112" t="s">
        <v>104</v>
      </c>
      <c r="D7" s="72">
        <v>2003</v>
      </c>
      <c r="E7" s="73" t="s">
        <v>14</v>
      </c>
      <c r="F7" s="84">
        <v>0</v>
      </c>
      <c r="G7" s="76">
        <v>8</v>
      </c>
      <c r="H7" s="76">
        <v>0</v>
      </c>
      <c r="I7" s="76">
        <v>10</v>
      </c>
      <c r="J7" s="76">
        <v>10</v>
      </c>
      <c r="K7" s="77">
        <v>12</v>
      </c>
      <c r="L7" s="78">
        <f t="shared" si="0"/>
        <v>40</v>
      </c>
      <c r="M7" s="204">
        <f t="shared" si="1"/>
        <v>40</v>
      </c>
      <c r="N7" s="210">
        <f t="shared" si="2"/>
        <v>3</v>
      </c>
      <c r="O7" s="207" t="s">
        <v>42</v>
      </c>
    </row>
    <row r="8" spans="2:15" s="105" customFormat="1" ht="19.5" customHeight="1">
      <c r="B8" s="107" t="s">
        <v>8</v>
      </c>
      <c r="C8" s="112" t="s">
        <v>44</v>
      </c>
      <c r="D8" s="106">
        <v>2003</v>
      </c>
      <c r="E8" s="108" t="s">
        <v>72</v>
      </c>
      <c r="F8" s="84">
        <v>7</v>
      </c>
      <c r="G8" s="76">
        <v>7</v>
      </c>
      <c r="H8" s="76">
        <v>8</v>
      </c>
      <c r="I8" s="76">
        <v>0</v>
      </c>
      <c r="J8" s="76">
        <v>8</v>
      </c>
      <c r="K8" s="77">
        <v>10</v>
      </c>
      <c r="L8" s="111">
        <f t="shared" si="0"/>
        <v>40</v>
      </c>
      <c r="M8" s="300">
        <f t="shared" si="1"/>
        <v>33</v>
      </c>
      <c r="N8" s="210">
        <f t="shared" si="2"/>
        <v>4</v>
      </c>
      <c r="O8" s="209" t="s">
        <v>42</v>
      </c>
    </row>
    <row r="9" spans="2:15" s="105" customFormat="1" ht="19.5" customHeight="1">
      <c r="B9" s="107"/>
      <c r="C9" s="112" t="s">
        <v>85</v>
      </c>
      <c r="D9" s="106">
        <v>2004</v>
      </c>
      <c r="E9" s="89" t="s">
        <v>11</v>
      </c>
      <c r="F9" s="84">
        <v>3</v>
      </c>
      <c r="G9" s="76">
        <v>4</v>
      </c>
      <c r="H9" s="76">
        <v>5</v>
      </c>
      <c r="I9" s="76">
        <v>6</v>
      </c>
      <c r="J9" s="76">
        <v>7</v>
      </c>
      <c r="K9" s="77">
        <v>15</v>
      </c>
      <c r="L9" s="111">
        <f t="shared" si="0"/>
        <v>40</v>
      </c>
      <c r="M9" s="300">
        <f t="shared" si="1"/>
        <v>33</v>
      </c>
      <c r="N9" s="210">
        <f t="shared" si="2"/>
        <v>4</v>
      </c>
      <c r="O9" s="209" t="s">
        <v>42</v>
      </c>
    </row>
    <row r="10" spans="2:15" s="105" customFormat="1" ht="19.5" customHeight="1">
      <c r="B10" s="107" t="s">
        <v>12</v>
      </c>
      <c r="C10" s="112" t="s">
        <v>87</v>
      </c>
      <c r="D10" s="143">
        <v>2003</v>
      </c>
      <c r="E10" s="255" t="s">
        <v>11</v>
      </c>
      <c r="F10" s="84">
        <v>8</v>
      </c>
      <c r="G10" s="76">
        <v>5</v>
      </c>
      <c r="H10" s="76">
        <v>10</v>
      </c>
      <c r="I10" s="76">
        <v>7</v>
      </c>
      <c r="J10" s="76">
        <v>0</v>
      </c>
      <c r="K10" s="77">
        <v>0</v>
      </c>
      <c r="L10" s="115">
        <f t="shared" si="0"/>
        <v>30</v>
      </c>
      <c r="M10" s="204">
        <f t="shared" si="1"/>
        <v>30</v>
      </c>
      <c r="N10" s="210">
        <f t="shared" si="2"/>
        <v>6</v>
      </c>
      <c r="O10" s="208" t="s">
        <v>42</v>
      </c>
    </row>
    <row r="11" spans="2:15" s="105" customFormat="1" ht="19.5" customHeight="1">
      <c r="B11" s="107" t="s">
        <v>13</v>
      </c>
      <c r="C11" s="112" t="s">
        <v>43</v>
      </c>
      <c r="D11" s="233">
        <v>2003</v>
      </c>
      <c r="E11" s="236" t="s">
        <v>9</v>
      </c>
      <c r="F11" s="84">
        <v>10</v>
      </c>
      <c r="G11" s="76">
        <v>0</v>
      </c>
      <c r="H11" s="76">
        <v>7</v>
      </c>
      <c r="I11" s="76">
        <v>0</v>
      </c>
      <c r="J11" s="76">
        <v>0</v>
      </c>
      <c r="K11" s="77">
        <v>4</v>
      </c>
      <c r="L11" s="111">
        <f t="shared" si="0"/>
        <v>21</v>
      </c>
      <c r="M11" s="204">
        <f t="shared" si="1"/>
        <v>21</v>
      </c>
      <c r="N11" s="210">
        <f t="shared" si="2"/>
        <v>7</v>
      </c>
      <c r="O11" s="209" t="s">
        <v>42</v>
      </c>
    </row>
    <row r="12" spans="2:15" s="105" customFormat="1" ht="19.5" customHeight="1">
      <c r="B12" s="107"/>
      <c r="C12" s="112" t="s">
        <v>46</v>
      </c>
      <c r="D12" s="72">
        <v>2003</v>
      </c>
      <c r="E12" s="110" t="s">
        <v>16</v>
      </c>
      <c r="F12" s="84">
        <v>4</v>
      </c>
      <c r="G12" s="76">
        <v>10</v>
      </c>
      <c r="H12" s="76">
        <v>0</v>
      </c>
      <c r="I12" s="76">
        <v>0</v>
      </c>
      <c r="J12" s="76">
        <v>0</v>
      </c>
      <c r="K12" s="77">
        <v>7</v>
      </c>
      <c r="L12" s="78">
        <f t="shared" si="0"/>
        <v>21</v>
      </c>
      <c r="M12" s="204">
        <f t="shared" si="1"/>
        <v>21</v>
      </c>
      <c r="N12" s="210">
        <f t="shared" si="2"/>
        <v>7</v>
      </c>
      <c r="O12" s="209" t="s">
        <v>42</v>
      </c>
    </row>
    <row r="13" spans="2:15" s="105" customFormat="1" ht="19.5" customHeight="1">
      <c r="B13" s="107" t="s">
        <v>17</v>
      </c>
      <c r="C13" s="112" t="s">
        <v>86</v>
      </c>
      <c r="D13" s="72">
        <v>2003</v>
      </c>
      <c r="E13" s="110" t="s">
        <v>7</v>
      </c>
      <c r="F13" s="84">
        <v>5</v>
      </c>
      <c r="G13" s="76">
        <v>6</v>
      </c>
      <c r="H13" s="76">
        <v>4</v>
      </c>
      <c r="I13" s="76">
        <v>0</v>
      </c>
      <c r="J13" s="76">
        <v>4</v>
      </c>
      <c r="K13" s="77">
        <v>3</v>
      </c>
      <c r="L13" s="78">
        <f t="shared" si="0"/>
        <v>22</v>
      </c>
      <c r="M13" s="204">
        <f t="shared" si="1"/>
        <v>19</v>
      </c>
      <c r="N13" s="210">
        <f t="shared" si="2"/>
        <v>9</v>
      </c>
      <c r="O13" s="209" t="s">
        <v>42</v>
      </c>
    </row>
    <row r="14" spans="2:16" s="105" customFormat="1" ht="19.5" customHeight="1">
      <c r="B14" s="107" t="s">
        <v>22</v>
      </c>
      <c r="C14" s="112" t="s">
        <v>137</v>
      </c>
      <c r="D14" s="106">
        <v>2003</v>
      </c>
      <c r="E14" s="108" t="s">
        <v>11</v>
      </c>
      <c r="F14" s="84">
        <v>0</v>
      </c>
      <c r="G14" s="76">
        <v>0</v>
      </c>
      <c r="H14" s="76">
        <v>0</v>
      </c>
      <c r="I14" s="76">
        <v>5</v>
      </c>
      <c r="J14" s="76">
        <v>5</v>
      </c>
      <c r="K14" s="77">
        <v>5</v>
      </c>
      <c r="L14" s="78">
        <f t="shared" si="0"/>
        <v>15</v>
      </c>
      <c r="M14" s="204">
        <f t="shared" si="1"/>
        <v>15</v>
      </c>
      <c r="N14" s="210">
        <f t="shared" si="2"/>
        <v>10</v>
      </c>
      <c r="O14" s="209" t="s">
        <v>42</v>
      </c>
      <c r="P14" s="114"/>
    </row>
    <row r="15" spans="2:15" s="105" customFormat="1" ht="19.5" customHeight="1">
      <c r="B15" s="107" t="s">
        <v>19</v>
      </c>
      <c r="C15" s="112" t="s">
        <v>136</v>
      </c>
      <c r="D15" s="106">
        <v>2004</v>
      </c>
      <c r="E15" s="108" t="s">
        <v>14</v>
      </c>
      <c r="F15" s="84">
        <v>0</v>
      </c>
      <c r="G15" s="76">
        <v>0</v>
      </c>
      <c r="H15" s="76">
        <v>0</v>
      </c>
      <c r="I15" s="76">
        <v>8</v>
      </c>
      <c r="J15" s="76">
        <v>6</v>
      </c>
      <c r="K15" s="77">
        <v>0</v>
      </c>
      <c r="L15" s="115">
        <f t="shared" si="0"/>
        <v>14</v>
      </c>
      <c r="M15" s="204">
        <f t="shared" si="1"/>
        <v>14</v>
      </c>
      <c r="N15" s="210">
        <f t="shared" si="2"/>
        <v>11</v>
      </c>
      <c r="O15" s="208" t="s">
        <v>42</v>
      </c>
    </row>
    <row r="16" spans="2:16" s="105" customFormat="1" ht="19.5" customHeight="1">
      <c r="B16" s="107"/>
      <c r="C16" s="112" t="s">
        <v>152</v>
      </c>
      <c r="D16" s="106">
        <v>2004</v>
      </c>
      <c r="E16" s="89" t="s">
        <v>7</v>
      </c>
      <c r="F16" s="84">
        <v>0</v>
      </c>
      <c r="G16" s="76">
        <v>0</v>
      </c>
      <c r="H16" s="76">
        <v>6</v>
      </c>
      <c r="I16" s="76">
        <v>0</v>
      </c>
      <c r="J16" s="76">
        <v>0</v>
      </c>
      <c r="K16" s="77">
        <v>8</v>
      </c>
      <c r="L16" s="78">
        <f t="shared" si="0"/>
        <v>14</v>
      </c>
      <c r="M16" s="204">
        <f t="shared" si="1"/>
        <v>14</v>
      </c>
      <c r="N16" s="210">
        <f t="shared" si="2"/>
        <v>11</v>
      </c>
      <c r="O16" s="209" t="s">
        <v>42</v>
      </c>
      <c r="P16" s="114"/>
    </row>
    <row r="17" spans="2:15" s="105" customFormat="1" ht="19.5" customHeight="1">
      <c r="B17" s="107" t="s">
        <v>47</v>
      </c>
      <c r="C17" s="112" t="s">
        <v>138</v>
      </c>
      <c r="D17" s="106">
        <v>2004</v>
      </c>
      <c r="E17" s="108" t="s">
        <v>14</v>
      </c>
      <c r="F17" s="84">
        <v>0</v>
      </c>
      <c r="G17" s="76">
        <v>0</v>
      </c>
      <c r="H17" s="76">
        <v>0</v>
      </c>
      <c r="I17" s="76">
        <v>3</v>
      </c>
      <c r="J17" s="76">
        <v>1</v>
      </c>
      <c r="K17" s="77">
        <v>6</v>
      </c>
      <c r="L17" s="78">
        <f t="shared" si="0"/>
        <v>10</v>
      </c>
      <c r="M17" s="204">
        <f t="shared" si="1"/>
        <v>10</v>
      </c>
      <c r="N17" s="210">
        <f t="shared" si="2"/>
        <v>13</v>
      </c>
      <c r="O17" s="209" t="s">
        <v>45</v>
      </c>
    </row>
    <row r="18" spans="2:15" s="105" customFormat="1" ht="19.5" customHeight="1">
      <c r="B18" s="107" t="s">
        <v>48</v>
      </c>
      <c r="C18" s="112" t="s">
        <v>92</v>
      </c>
      <c r="D18" s="72">
        <v>2003</v>
      </c>
      <c r="E18" s="110" t="s">
        <v>7</v>
      </c>
      <c r="F18" s="84">
        <v>6</v>
      </c>
      <c r="G18" s="76">
        <v>0</v>
      </c>
      <c r="H18" s="76">
        <v>0</v>
      </c>
      <c r="I18" s="76">
        <v>0</v>
      </c>
      <c r="J18" s="76">
        <v>0</v>
      </c>
      <c r="K18" s="77">
        <v>0</v>
      </c>
      <c r="L18" s="78">
        <f t="shared" si="0"/>
        <v>6</v>
      </c>
      <c r="M18" s="206">
        <f t="shared" si="1"/>
        <v>6</v>
      </c>
      <c r="N18" s="210">
        <f t="shared" si="2"/>
        <v>14</v>
      </c>
      <c r="O18" s="209" t="s">
        <v>42</v>
      </c>
    </row>
    <row r="19" spans="2:15" s="105" customFormat="1" ht="19.5" customHeight="1">
      <c r="B19" s="107"/>
      <c r="C19" s="112" t="s">
        <v>120</v>
      </c>
      <c r="D19" s="72">
        <v>2003</v>
      </c>
      <c r="E19" s="110" t="s">
        <v>3</v>
      </c>
      <c r="F19" s="84">
        <v>0</v>
      </c>
      <c r="G19" s="76">
        <v>0</v>
      </c>
      <c r="H19" s="76">
        <v>3</v>
      </c>
      <c r="I19" s="76">
        <v>0</v>
      </c>
      <c r="J19" s="76">
        <v>3</v>
      </c>
      <c r="K19" s="77">
        <v>0</v>
      </c>
      <c r="L19" s="116">
        <f t="shared" si="0"/>
        <v>6</v>
      </c>
      <c r="M19" s="204">
        <f t="shared" si="1"/>
        <v>6</v>
      </c>
      <c r="N19" s="210">
        <f t="shared" si="2"/>
        <v>14</v>
      </c>
      <c r="O19" s="208" t="s">
        <v>45</v>
      </c>
    </row>
    <row r="20" spans="2:15" s="105" customFormat="1" ht="19.5" customHeight="1">
      <c r="B20" s="107" t="s">
        <v>49</v>
      </c>
      <c r="C20" s="112" t="s">
        <v>122</v>
      </c>
      <c r="D20" s="72">
        <v>2004</v>
      </c>
      <c r="E20" s="110" t="s">
        <v>11</v>
      </c>
      <c r="F20" s="84">
        <v>0</v>
      </c>
      <c r="G20" s="76">
        <v>0</v>
      </c>
      <c r="H20" s="76">
        <v>1</v>
      </c>
      <c r="I20" s="76">
        <v>4</v>
      </c>
      <c r="J20" s="76">
        <v>0</v>
      </c>
      <c r="K20" s="77">
        <v>0</v>
      </c>
      <c r="L20" s="116">
        <f t="shared" si="0"/>
        <v>5</v>
      </c>
      <c r="M20" s="204">
        <f t="shared" si="1"/>
        <v>5</v>
      </c>
      <c r="N20" s="210">
        <f t="shared" si="2"/>
        <v>16</v>
      </c>
      <c r="O20" s="208" t="s">
        <v>45</v>
      </c>
    </row>
    <row r="21" spans="2:15" s="105" customFormat="1" ht="19.5" customHeight="1">
      <c r="B21" s="107" t="s">
        <v>50</v>
      </c>
      <c r="C21" s="112" t="s">
        <v>91</v>
      </c>
      <c r="D21" s="72">
        <v>2003</v>
      </c>
      <c r="E21" s="73" t="s">
        <v>5</v>
      </c>
      <c r="F21" s="84">
        <v>2</v>
      </c>
      <c r="G21" s="76">
        <v>0</v>
      </c>
      <c r="H21" s="76">
        <v>0</v>
      </c>
      <c r="I21" s="76">
        <v>0</v>
      </c>
      <c r="J21" s="76">
        <v>1</v>
      </c>
      <c r="K21" s="77">
        <v>0</v>
      </c>
      <c r="L21" s="116">
        <f t="shared" si="0"/>
        <v>3</v>
      </c>
      <c r="M21" s="206">
        <f t="shared" si="1"/>
        <v>3</v>
      </c>
      <c r="N21" s="210">
        <f t="shared" si="2"/>
        <v>17</v>
      </c>
      <c r="O21" s="208" t="s">
        <v>45</v>
      </c>
    </row>
    <row r="22" spans="2:15" s="105" customFormat="1" ht="19.5" customHeight="1">
      <c r="B22" s="107" t="s">
        <v>51</v>
      </c>
      <c r="C22" s="112" t="s">
        <v>121</v>
      </c>
      <c r="D22" s="113">
        <v>2004</v>
      </c>
      <c r="E22" s="242" t="s">
        <v>7</v>
      </c>
      <c r="F22" s="84">
        <v>0</v>
      </c>
      <c r="G22" s="76">
        <v>0</v>
      </c>
      <c r="H22" s="76">
        <v>2</v>
      </c>
      <c r="I22" s="76">
        <v>0</v>
      </c>
      <c r="J22" s="76">
        <v>0</v>
      </c>
      <c r="K22" s="77">
        <v>0</v>
      </c>
      <c r="L22" s="116">
        <f t="shared" si="0"/>
        <v>2</v>
      </c>
      <c r="M22" s="204">
        <f t="shared" si="1"/>
        <v>2</v>
      </c>
      <c r="N22" s="210">
        <f t="shared" si="2"/>
        <v>18</v>
      </c>
      <c r="O22" s="208" t="s">
        <v>45</v>
      </c>
    </row>
    <row r="23" spans="2:15" s="105" customFormat="1" ht="19.5" customHeight="1">
      <c r="B23" s="107"/>
      <c r="C23" s="112" t="s">
        <v>159</v>
      </c>
      <c r="D23" s="72">
        <v>2003</v>
      </c>
      <c r="E23" s="73" t="s">
        <v>11</v>
      </c>
      <c r="F23" s="84">
        <v>0</v>
      </c>
      <c r="G23" s="76">
        <v>0</v>
      </c>
      <c r="H23" s="76">
        <v>0</v>
      </c>
      <c r="I23" s="76">
        <v>0</v>
      </c>
      <c r="J23" s="76">
        <v>2</v>
      </c>
      <c r="K23" s="77">
        <v>0</v>
      </c>
      <c r="L23" s="116">
        <f t="shared" si="0"/>
        <v>2</v>
      </c>
      <c r="M23" s="204">
        <f t="shared" si="1"/>
        <v>2</v>
      </c>
      <c r="N23" s="210">
        <f t="shared" si="2"/>
        <v>18</v>
      </c>
      <c r="O23" s="208" t="s">
        <v>45</v>
      </c>
    </row>
    <row r="24" spans="2:15" s="105" customFormat="1" ht="19.5" customHeight="1">
      <c r="B24" s="365" t="s">
        <v>53</v>
      </c>
      <c r="C24" s="366" t="s">
        <v>104</v>
      </c>
      <c r="D24" s="169">
        <v>2004</v>
      </c>
      <c r="E24" s="367" t="s">
        <v>3</v>
      </c>
      <c r="F24" s="298">
        <v>0</v>
      </c>
      <c r="G24" s="368">
        <v>0</v>
      </c>
      <c r="H24" s="368">
        <v>0</v>
      </c>
      <c r="I24" s="368">
        <v>0</v>
      </c>
      <c r="J24" s="368">
        <v>1</v>
      </c>
      <c r="K24" s="369">
        <v>0</v>
      </c>
      <c r="L24" s="370">
        <f t="shared" si="0"/>
        <v>1</v>
      </c>
      <c r="M24" s="371">
        <f t="shared" si="1"/>
        <v>1</v>
      </c>
      <c r="N24" s="210">
        <f t="shared" si="2"/>
        <v>20</v>
      </c>
      <c r="O24" s="372" t="s">
        <v>45</v>
      </c>
    </row>
    <row r="25" spans="2:15" s="105" customFormat="1" ht="19.5" customHeight="1" thickBot="1">
      <c r="B25" s="320"/>
      <c r="C25" s="359" t="s">
        <v>160</v>
      </c>
      <c r="D25" s="352">
        <v>2004</v>
      </c>
      <c r="E25" s="322" t="s">
        <v>14</v>
      </c>
      <c r="F25" s="245">
        <v>0</v>
      </c>
      <c r="G25" s="360">
        <v>0</v>
      </c>
      <c r="H25" s="360">
        <v>0</v>
      </c>
      <c r="I25" s="360">
        <v>0</v>
      </c>
      <c r="J25" s="360">
        <v>1</v>
      </c>
      <c r="K25" s="361">
        <v>0</v>
      </c>
      <c r="L25" s="362">
        <f t="shared" si="0"/>
        <v>1</v>
      </c>
      <c r="M25" s="363">
        <f t="shared" si="1"/>
        <v>1</v>
      </c>
      <c r="N25" s="325">
        <f t="shared" si="2"/>
        <v>20</v>
      </c>
      <c r="O25" s="364" t="s">
        <v>45</v>
      </c>
    </row>
    <row r="26" spans="2:15" s="105" customFormat="1" ht="19.5" customHeight="1" thickTop="1">
      <c r="B26" s="315"/>
      <c r="C26" s="316"/>
      <c r="D26" s="307"/>
      <c r="E26" s="307"/>
      <c r="F26" s="118"/>
      <c r="G26" s="118"/>
      <c r="H26" s="118"/>
      <c r="I26" s="118"/>
      <c r="J26" s="118"/>
      <c r="K26" s="118"/>
      <c r="L26" s="32"/>
      <c r="M26" s="118"/>
      <c r="N26" s="118"/>
      <c r="O26" s="117"/>
    </row>
    <row r="27" spans="2:15" s="105" customFormat="1" ht="19.5" customHeight="1">
      <c r="B27" s="315"/>
      <c r="C27" s="316"/>
      <c r="D27" s="318"/>
      <c r="E27" s="318"/>
      <c r="F27" s="118"/>
      <c r="G27" s="118"/>
      <c r="H27" s="118"/>
      <c r="I27" s="118"/>
      <c r="J27" s="118"/>
      <c r="K27" s="118"/>
      <c r="L27" s="32"/>
      <c r="M27" s="118"/>
      <c r="N27" s="118"/>
      <c r="O27" s="117"/>
    </row>
    <row r="28" spans="2:15" s="105" customFormat="1" ht="19.5" customHeight="1">
      <c r="B28" s="315"/>
      <c r="C28" s="316"/>
      <c r="D28" s="307"/>
      <c r="E28" s="307"/>
      <c r="F28" s="118"/>
      <c r="G28" s="118"/>
      <c r="H28" s="118"/>
      <c r="I28" s="118"/>
      <c r="J28" s="118"/>
      <c r="K28" s="118"/>
      <c r="L28" s="32"/>
      <c r="M28" s="118"/>
      <c r="N28" s="118"/>
      <c r="O28" s="117"/>
    </row>
    <row r="29" spans="2:15" s="105" customFormat="1" ht="19.5" customHeight="1">
      <c r="B29" s="315"/>
      <c r="C29" s="316"/>
      <c r="D29" s="307"/>
      <c r="E29" s="307"/>
      <c r="F29" s="118"/>
      <c r="G29" s="118"/>
      <c r="H29" s="118"/>
      <c r="I29" s="118"/>
      <c r="J29" s="118"/>
      <c r="K29" s="118"/>
      <c r="L29" s="32"/>
      <c r="M29" s="118"/>
      <c r="N29" s="118"/>
      <c r="O29" s="117"/>
    </row>
    <row r="30" spans="2:15" s="105" customFormat="1" ht="19.5" customHeight="1">
      <c r="B30" s="315"/>
      <c r="C30" s="316"/>
      <c r="D30" s="307"/>
      <c r="E30" s="307"/>
      <c r="F30" s="118"/>
      <c r="G30" s="118"/>
      <c r="H30" s="118"/>
      <c r="I30" s="118"/>
      <c r="J30" s="118"/>
      <c r="K30" s="118"/>
      <c r="L30" s="32"/>
      <c r="M30" s="118"/>
      <c r="N30" s="118"/>
      <c r="O30" s="117"/>
    </row>
    <row r="31" spans="2:15" s="105" customFormat="1" ht="19.5" customHeight="1">
      <c r="B31" s="315"/>
      <c r="C31" s="316"/>
      <c r="D31" s="307"/>
      <c r="E31" s="307"/>
      <c r="F31" s="118"/>
      <c r="G31" s="118"/>
      <c r="H31" s="118"/>
      <c r="I31" s="118"/>
      <c r="J31" s="118"/>
      <c r="K31" s="118"/>
      <c r="L31" s="32"/>
      <c r="M31" s="118"/>
      <c r="N31" s="118"/>
      <c r="O31" s="117"/>
    </row>
    <row r="32" spans="2:15" s="105" customFormat="1" ht="19.5" customHeight="1">
      <c r="B32" s="315"/>
      <c r="C32" s="316"/>
      <c r="D32" s="307"/>
      <c r="E32" s="307"/>
      <c r="F32" s="118"/>
      <c r="G32" s="118"/>
      <c r="H32" s="118"/>
      <c r="I32" s="118"/>
      <c r="J32" s="118"/>
      <c r="K32" s="118"/>
      <c r="L32" s="32"/>
      <c r="M32" s="118"/>
      <c r="N32" s="118"/>
      <c r="O32" s="117"/>
    </row>
    <row r="33" spans="2:15" s="105" customFormat="1" ht="19.5" customHeight="1">
      <c r="B33" s="315"/>
      <c r="C33" s="316"/>
      <c r="D33" s="307"/>
      <c r="E33" s="307"/>
      <c r="F33" s="118"/>
      <c r="G33" s="118"/>
      <c r="H33" s="118"/>
      <c r="I33" s="118"/>
      <c r="J33" s="118"/>
      <c r="K33" s="118"/>
      <c r="L33" s="32"/>
      <c r="M33" s="118"/>
      <c r="N33" s="118"/>
      <c r="O33" s="117"/>
    </row>
    <row r="34" spans="2:15" s="105" customFormat="1" ht="19.5" customHeight="1">
      <c r="B34" s="315"/>
      <c r="C34" s="316"/>
      <c r="D34" s="307"/>
      <c r="E34" s="307"/>
      <c r="F34" s="118"/>
      <c r="G34" s="118"/>
      <c r="H34" s="118"/>
      <c r="I34" s="118"/>
      <c r="J34" s="118"/>
      <c r="K34" s="118"/>
      <c r="L34" s="32"/>
      <c r="M34" s="118"/>
      <c r="N34" s="118"/>
      <c r="O34" s="117"/>
    </row>
    <row r="35" spans="2:15" s="105" customFormat="1" ht="19.5" customHeight="1">
      <c r="B35" s="117"/>
      <c r="C35" s="114"/>
      <c r="E35" s="114"/>
      <c r="F35" s="32"/>
      <c r="G35" s="32"/>
      <c r="H35" s="31"/>
      <c r="I35" s="32"/>
      <c r="J35" s="32"/>
      <c r="K35" s="32"/>
      <c r="L35" s="31"/>
      <c r="M35" s="118"/>
      <c r="N35" s="31"/>
      <c r="O35" s="117"/>
    </row>
    <row r="36" s="105" customFormat="1" ht="19.5" customHeight="1"/>
    <row r="37" s="105" customFormat="1" ht="19.5" customHeight="1"/>
    <row r="38" s="105" customFormat="1" ht="19.5" customHeight="1"/>
    <row r="39" s="105" customFormat="1" ht="19.5" customHeight="1"/>
    <row r="40" s="105" customFormat="1" ht="19.5" customHeight="1"/>
    <row r="41" s="105" customFormat="1" ht="19.5" customHeight="1"/>
    <row r="42" s="105" customFormat="1" ht="19.5" customHeight="1"/>
    <row r="43" s="105" customFormat="1" ht="19.5" customHeight="1"/>
    <row r="44" s="105" customFormat="1" ht="19.5" customHeight="1"/>
    <row r="45" s="105" customFormat="1" ht="19.5" customHeight="1"/>
    <row r="46" s="105" customFormat="1" ht="19.5" customHeight="1"/>
    <row r="47" s="105" customFormat="1" ht="19.5" customHeight="1"/>
    <row r="48" s="105" customFormat="1" ht="20.25" customHeight="1"/>
    <row r="49" s="105" customFormat="1" ht="12.75"/>
    <row r="50" s="105" customFormat="1" ht="12.75"/>
    <row r="51" s="105" customFormat="1" ht="12.75"/>
    <row r="52" s="105" customFormat="1" ht="12.75"/>
    <row r="53" spans="1:20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</row>
    <row r="54" spans="1:18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</sheetData>
  <sheetProtection/>
  <mergeCells count="1">
    <mergeCell ref="B3:E3"/>
  </mergeCells>
  <printOptions/>
  <pageMargins left="0.39375" right="0.39375" top="0.5902777777777778" bottom="0.5902777777777778" header="0.5118055555555556" footer="0.5118055555555556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showGridLines="0" showRowColHeaders="0" zoomScalePageLayoutView="0" workbookViewId="0" topLeftCell="A1">
      <selection activeCell="S9" sqref="S9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8.00390625" style="94" customWidth="1"/>
    <col min="4" max="4" width="5.57421875" style="95" customWidth="1"/>
    <col min="5" max="5" width="12.7109375" style="95" customWidth="1"/>
    <col min="6" max="6" width="4.00390625" style="96" customWidth="1"/>
    <col min="7" max="11" width="4.00390625" style="97" customWidth="1"/>
    <col min="12" max="12" width="3.7109375" style="98" customWidth="1"/>
    <col min="13" max="13" width="3.7109375" style="99" customWidth="1"/>
    <col min="14" max="14" width="3.7109375" style="44" customWidth="1"/>
    <col min="15" max="15" width="3.7109375" style="95" customWidth="1"/>
  </cols>
  <sheetData>
    <row r="1" spans="2:14" s="46" customFormat="1" ht="18" customHeight="1">
      <c r="B1" s="45" t="s">
        <v>171</v>
      </c>
      <c r="C1" s="47"/>
      <c r="D1" s="119"/>
      <c r="E1" s="119"/>
      <c r="F1" s="48"/>
      <c r="G1" s="48"/>
      <c r="H1" s="48"/>
      <c r="I1" s="48"/>
      <c r="J1" s="48"/>
      <c r="K1" s="48"/>
      <c r="L1" s="49"/>
      <c r="M1" s="49"/>
      <c r="N1" s="50"/>
    </row>
    <row r="2" spans="2:14" s="52" customFormat="1" ht="13.5" customHeight="1">
      <c r="B2" s="51" t="s">
        <v>32</v>
      </c>
      <c r="C2" s="51"/>
      <c r="F2" s="53"/>
      <c r="G2" s="53"/>
      <c r="H2" s="53"/>
      <c r="I2" s="53"/>
      <c r="J2" s="53"/>
      <c r="K2" s="53"/>
      <c r="L2" s="54"/>
      <c r="M2" s="54"/>
      <c r="N2" s="55"/>
    </row>
    <row r="3" spans="2:15" ht="151.5" customHeight="1">
      <c r="B3" s="425" t="s">
        <v>33</v>
      </c>
      <c r="C3" s="425"/>
      <c r="D3" s="425"/>
      <c r="E3" s="425"/>
      <c r="F3" s="56" t="s">
        <v>88</v>
      </c>
      <c r="G3" s="56" t="s">
        <v>89</v>
      </c>
      <c r="H3" s="56" t="s">
        <v>90</v>
      </c>
      <c r="I3" s="56" t="s">
        <v>148</v>
      </c>
      <c r="J3" s="56" t="s">
        <v>149</v>
      </c>
      <c r="K3" s="56" t="s">
        <v>182</v>
      </c>
      <c r="L3" s="57" t="s">
        <v>34</v>
      </c>
      <c r="M3" s="57" t="s">
        <v>35</v>
      </c>
      <c r="N3" s="58" t="s">
        <v>36</v>
      </c>
      <c r="O3" s="59" t="s">
        <v>37</v>
      </c>
    </row>
    <row r="4" spans="2:15" s="100" customFormat="1" ht="17.25" customHeight="1" thickBot="1" thickTop="1">
      <c r="B4" s="101" t="s">
        <v>38</v>
      </c>
      <c r="C4" s="102" t="s">
        <v>39</v>
      </c>
      <c r="D4" s="103" t="s">
        <v>40</v>
      </c>
      <c r="E4" s="120" t="s">
        <v>41</v>
      </c>
      <c r="F4" s="64" t="s">
        <v>2</v>
      </c>
      <c r="G4" s="65" t="s">
        <v>4</v>
      </c>
      <c r="H4" s="65" t="s">
        <v>6</v>
      </c>
      <c r="I4" s="65" t="s">
        <v>8</v>
      </c>
      <c r="J4" s="65" t="s">
        <v>10</v>
      </c>
      <c r="K4" s="65" t="s">
        <v>12</v>
      </c>
      <c r="L4" s="66">
        <f aca="true" t="shared" si="0" ref="L4:L32">SUM(F4:K4)</f>
        <v>0</v>
      </c>
      <c r="M4" s="67"/>
      <c r="N4" s="67"/>
      <c r="O4" s="69">
        <f>COUNTIF(O5:O34,"A")</f>
        <v>22</v>
      </c>
    </row>
    <row r="5" spans="2:15" s="100" customFormat="1" ht="17.25" customHeight="1" thickTop="1">
      <c r="B5" s="173" t="s">
        <v>2</v>
      </c>
      <c r="C5" s="109" t="s">
        <v>28</v>
      </c>
      <c r="D5" s="72">
        <v>2001</v>
      </c>
      <c r="E5" s="89" t="s">
        <v>5</v>
      </c>
      <c r="F5" s="75">
        <v>12</v>
      </c>
      <c r="G5" s="76">
        <v>10</v>
      </c>
      <c r="H5" s="76">
        <v>0</v>
      </c>
      <c r="I5" s="76">
        <v>8</v>
      </c>
      <c r="J5" s="76">
        <v>15</v>
      </c>
      <c r="K5" s="77">
        <v>12</v>
      </c>
      <c r="L5" s="304">
        <f t="shared" si="0"/>
        <v>57</v>
      </c>
      <c r="M5" s="213">
        <f aca="true" t="shared" si="1" ref="M5:M32">LARGE(F5:K5,1)+LARGE(F5:K5,2)+LARGE(F5:K5,3)+LARGE(F5:K5,4)</f>
        <v>49</v>
      </c>
      <c r="N5" s="213">
        <f aca="true" t="shared" si="2" ref="N5:N32">RANK(M5,$M$5:$M$34)</f>
        <v>1</v>
      </c>
      <c r="O5" s="305" t="s">
        <v>42</v>
      </c>
    </row>
    <row r="6" spans="2:15" s="105" customFormat="1" ht="19.5" customHeight="1">
      <c r="B6" s="174" t="s">
        <v>4</v>
      </c>
      <c r="C6" s="279" t="s">
        <v>54</v>
      </c>
      <c r="D6" s="169">
        <v>2002</v>
      </c>
      <c r="E6" s="121" t="s">
        <v>16</v>
      </c>
      <c r="F6" s="75">
        <v>6</v>
      </c>
      <c r="G6" s="76">
        <v>15</v>
      </c>
      <c r="H6" s="76">
        <v>12</v>
      </c>
      <c r="I6" s="76">
        <v>10</v>
      </c>
      <c r="J6" s="76">
        <v>10</v>
      </c>
      <c r="K6" s="77">
        <v>1</v>
      </c>
      <c r="L6" s="178">
        <f t="shared" si="0"/>
        <v>54</v>
      </c>
      <c r="M6" s="179">
        <f t="shared" si="1"/>
        <v>47</v>
      </c>
      <c r="N6" s="179">
        <f t="shared" si="2"/>
        <v>2</v>
      </c>
      <c r="O6" s="303" t="s">
        <v>42</v>
      </c>
    </row>
    <row r="7" spans="2:15" s="105" customFormat="1" ht="19.5" customHeight="1">
      <c r="B7" s="107" t="s">
        <v>6</v>
      </c>
      <c r="C7" s="112" t="s">
        <v>93</v>
      </c>
      <c r="D7" s="113">
        <v>2002</v>
      </c>
      <c r="E7" s="242" t="s">
        <v>14</v>
      </c>
      <c r="F7" s="75">
        <v>10</v>
      </c>
      <c r="G7" s="76">
        <v>7</v>
      </c>
      <c r="H7" s="76">
        <v>0</v>
      </c>
      <c r="I7" s="76">
        <v>12</v>
      </c>
      <c r="J7" s="76">
        <v>12</v>
      </c>
      <c r="K7" s="77">
        <v>4</v>
      </c>
      <c r="L7" s="111">
        <f t="shared" si="0"/>
        <v>45</v>
      </c>
      <c r="M7" s="79">
        <f t="shared" si="1"/>
        <v>41</v>
      </c>
      <c r="N7" s="214">
        <f t="shared" si="2"/>
        <v>3</v>
      </c>
      <c r="O7" s="123" t="s">
        <v>42</v>
      </c>
    </row>
    <row r="8" spans="2:15" s="105" customFormat="1" ht="19.5" customHeight="1">
      <c r="B8" s="74" t="s">
        <v>8</v>
      </c>
      <c r="C8" s="112" t="s">
        <v>55</v>
      </c>
      <c r="D8" s="83">
        <v>2002</v>
      </c>
      <c r="E8" s="85" t="s">
        <v>16</v>
      </c>
      <c r="F8" s="75">
        <v>8</v>
      </c>
      <c r="G8" s="76">
        <v>12</v>
      </c>
      <c r="H8" s="76">
        <v>10</v>
      </c>
      <c r="I8" s="76">
        <v>5</v>
      </c>
      <c r="J8" s="76">
        <v>8</v>
      </c>
      <c r="K8" s="77">
        <v>10</v>
      </c>
      <c r="L8" s="78">
        <f t="shared" si="0"/>
        <v>53</v>
      </c>
      <c r="M8" s="76">
        <f t="shared" si="1"/>
        <v>40</v>
      </c>
      <c r="N8" s="179">
        <f t="shared" si="2"/>
        <v>4</v>
      </c>
      <c r="O8" s="80" t="s">
        <v>42</v>
      </c>
    </row>
    <row r="9" spans="2:19" s="105" customFormat="1" ht="19.5" customHeight="1">
      <c r="B9" s="107" t="s">
        <v>10</v>
      </c>
      <c r="C9" s="112" t="s">
        <v>107</v>
      </c>
      <c r="D9" s="106">
        <v>2002</v>
      </c>
      <c r="E9" s="108" t="s">
        <v>101</v>
      </c>
      <c r="F9" s="75">
        <v>0</v>
      </c>
      <c r="G9" s="76">
        <v>8</v>
      </c>
      <c r="H9" s="76">
        <v>0</v>
      </c>
      <c r="I9" s="76">
        <v>15</v>
      </c>
      <c r="J9" s="76"/>
      <c r="K9" s="77">
        <v>6</v>
      </c>
      <c r="L9" s="78">
        <f t="shared" si="0"/>
        <v>29</v>
      </c>
      <c r="M9" s="79">
        <f t="shared" si="1"/>
        <v>29</v>
      </c>
      <c r="N9" s="179">
        <f t="shared" si="2"/>
        <v>5</v>
      </c>
      <c r="O9" s="80" t="s">
        <v>42</v>
      </c>
      <c r="Q9" s="124"/>
      <c r="S9" s="114" t="s">
        <v>185</v>
      </c>
    </row>
    <row r="10" spans="2:15" s="105" customFormat="1" ht="19.5" customHeight="1">
      <c r="B10" s="74" t="s">
        <v>12</v>
      </c>
      <c r="C10" s="82" t="s">
        <v>123</v>
      </c>
      <c r="D10" s="72">
        <v>2002</v>
      </c>
      <c r="E10" s="73" t="s">
        <v>3</v>
      </c>
      <c r="F10" s="75">
        <v>0</v>
      </c>
      <c r="G10" s="76">
        <v>0</v>
      </c>
      <c r="H10" s="76">
        <v>15</v>
      </c>
      <c r="I10" s="76">
        <v>3</v>
      </c>
      <c r="J10" s="76">
        <v>2</v>
      </c>
      <c r="K10" s="77">
        <v>5</v>
      </c>
      <c r="L10" s="78">
        <f t="shared" si="0"/>
        <v>25</v>
      </c>
      <c r="M10" s="76">
        <f t="shared" si="1"/>
        <v>25</v>
      </c>
      <c r="N10" s="179">
        <f t="shared" si="2"/>
        <v>6</v>
      </c>
      <c r="O10" s="80" t="s">
        <v>42</v>
      </c>
    </row>
    <row r="11" spans="2:15" s="105" customFormat="1" ht="19.5" customHeight="1">
      <c r="B11" s="107" t="s">
        <v>13</v>
      </c>
      <c r="C11" s="310" t="s">
        <v>56</v>
      </c>
      <c r="D11" s="106">
        <v>2002</v>
      </c>
      <c r="E11" s="126" t="s">
        <v>14</v>
      </c>
      <c r="F11" s="75">
        <v>7</v>
      </c>
      <c r="G11" s="76">
        <v>5</v>
      </c>
      <c r="H11" s="76">
        <v>0</v>
      </c>
      <c r="I11" s="76">
        <v>4</v>
      </c>
      <c r="J11" s="76">
        <v>6</v>
      </c>
      <c r="K11" s="77">
        <v>1</v>
      </c>
      <c r="L11" s="78">
        <f t="shared" si="0"/>
        <v>23</v>
      </c>
      <c r="M11" s="79">
        <f t="shared" si="1"/>
        <v>22</v>
      </c>
      <c r="N11" s="179">
        <f t="shared" si="2"/>
        <v>7</v>
      </c>
      <c r="O11" s="80" t="s">
        <v>42</v>
      </c>
    </row>
    <row r="12" spans="2:21" s="105" customFormat="1" ht="19.5" customHeight="1">
      <c r="B12" s="74" t="s">
        <v>15</v>
      </c>
      <c r="C12" s="273" t="s">
        <v>141</v>
      </c>
      <c r="D12" s="106">
        <v>2001</v>
      </c>
      <c r="E12" s="270" t="s">
        <v>3</v>
      </c>
      <c r="F12" s="75"/>
      <c r="G12" s="76"/>
      <c r="H12" s="76">
        <v>0</v>
      </c>
      <c r="I12" s="76">
        <v>7</v>
      </c>
      <c r="J12" s="76">
        <v>4</v>
      </c>
      <c r="K12" s="77">
        <v>8</v>
      </c>
      <c r="L12" s="78">
        <f t="shared" si="0"/>
        <v>19</v>
      </c>
      <c r="M12" s="76">
        <f t="shared" si="1"/>
        <v>19</v>
      </c>
      <c r="N12" s="179">
        <f t="shared" si="2"/>
        <v>8</v>
      </c>
      <c r="O12" s="80" t="s">
        <v>42</v>
      </c>
      <c r="U12" s="114"/>
    </row>
    <row r="13" spans="2:15" s="105" customFormat="1" ht="19.5" customHeight="1">
      <c r="B13" s="74" t="s">
        <v>17</v>
      </c>
      <c r="C13" s="109" t="s">
        <v>111</v>
      </c>
      <c r="D13" s="309">
        <v>2002</v>
      </c>
      <c r="E13" s="121" t="s">
        <v>11</v>
      </c>
      <c r="F13" s="75">
        <v>0</v>
      </c>
      <c r="G13" s="76">
        <v>1</v>
      </c>
      <c r="H13" s="76">
        <v>0</v>
      </c>
      <c r="I13" s="76">
        <v>1</v>
      </c>
      <c r="J13" s="76">
        <v>7</v>
      </c>
      <c r="K13" s="77">
        <v>7</v>
      </c>
      <c r="L13" s="78">
        <f t="shared" si="0"/>
        <v>16</v>
      </c>
      <c r="M13" s="79">
        <f t="shared" si="1"/>
        <v>16</v>
      </c>
      <c r="N13" s="179">
        <f t="shared" si="2"/>
        <v>9</v>
      </c>
      <c r="O13" s="80" t="s">
        <v>42</v>
      </c>
    </row>
    <row r="14" spans="2:15" s="105" customFormat="1" ht="19.5" customHeight="1">
      <c r="B14" s="74" t="s">
        <v>22</v>
      </c>
      <c r="C14" s="82" t="s">
        <v>71</v>
      </c>
      <c r="D14" s="72">
        <v>2002</v>
      </c>
      <c r="E14" s="73" t="s">
        <v>9</v>
      </c>
      <c r="F14" s="75">
        <v>15</v>
      </c>
      <c r="G14" s="76">
        <v>0</v>
      </c>
      <c r="H14" s="76">
        <v>0</v>
      </c>
      <c r="I14" s="76">
        <v>0</v>
      </c>
      <c r="J14" s="76"/>
      <c r="K14" s="77">
        <v>0</v>
      </c>
      <c r="L14" s="78">
        <f t="shared" si="0"/>
        <v>15</v>
      </c>
      <c r="M14" s="76">
        <f t="shared" si="1"/>
        <v>15</v>
      </c>
      <c r="N14" s="179">
        <f t="shared" si="2"/>
        <v>10</v>
      </c>
      <c r="O14" s="80" t="s">
        <v>42</v>
      </c>
    </row>
    <row r="15" spans="2:15" s="105" customFormat="1" ht="19.5" customHeight="1">
      <c r="B15" s="107"/>
      <c r="C15" s="82" t="s">
        <v>76</v>
      </c>
      <c r="D15" s="106">
        <v>2001</v>
      </c>
      <c r="E15" s="89" t="s">
        <v>5</v>
      </c>
      <c r="F15" s="75">
        <v>3</v>
      </c>
      <c r="G15" s="76">
        <v>1</v>
      </c>
      <c r="H15" s="76">
        <v>5</v>
      </c>
      <c r="I15" s="76">
        <v>6</v>
      </c>
      <c r="J15" s="76">
        <v>1</v>
      </c>
      <c r="K15" s="77">
        <v>1</v>
      </c>
      <c r="L15" s="78">
        <f t="shared" si="0"/>
        <v>17</v>
      </c>
      <c r="M15" s="79">
        <f t="shared" si="1"/>
        <v>15</v>
      </c>
      <c r="N15" s="179">
        <f t="shared" si="2"/>
        <v>10</v>
      </c>
      <c r="O15" s="127" t="s">
        <v>42</v>
      </c>
    </row>
    <row r="16" spans="2:15" s="105" customFormat="1" ht="19.5" customHeight="1">
      <c r="B16" s="74"/>
      <c r="C16" s="109" t="s">
        <v>31</v>
      </c>
      <c r="D16" s="72">
        <v>2003</v>
      </c>
      <c r="E16" s="110" t="s">
        <v>11</v>
      </c>
      <c r="F16" s="75">
        <v>0</v>
      </c>
      <c r="G16" s="76"/>
      <c r="H16" s="76">
        <v>0</v>
      </c>
      <c r="I16" s="76">
        <v>0</v>
      </c>
      <c r="J16" s="76"/>
      <c r="K16" s="77">
        <v>15</v>
      </c>
      <c r="L16" s="78">
        <f t="shared" si="0"/>
        <v>15</v>
      </c>
      <c r="M16" s="76">
        <f t="shared" si="1"/>
        <v>15</v>
      </c>
      <c r="N16" s="179">
        <f t="shared" si="2"/>
        <v>10</v>
      </c>
      <c r="O16" s="80" t="s">
        <v>42</v>
      </c>
    </row>
    <row r="17" spans="2:15" s="105" customFormat="1" ht="19.5" customHeight="1">
      <c r="B17" s="107" t="s">
        <v>47</v>
      </c>
      <c r="C17" s="274" t="s">
        <v>79</v>
      </c>
      <c r="D17" s="72">
        <v>2001</v>
      </c>
      <c r="E17" s="121" t="s">
        <v>16</v>
      </c>
      <c r="F17" s="75">
        <v>5</v>
      </c>
      <c r="G17" s="76">
        <v>6</v>
      </c>
      <c r="H17" s="76">
        <v>0</v>
      </c>
      <c r="I17" s="76">
        <v>1</v>
      </c>
      <c r="J17" s="76">
        <v>1</v>
      </c>
      <c r="K17" s="77">
        <v>1</v>
      </c>
      <c r="L17" s="78">
        <f t="shared" si="0"/>
        <v>14</v>
      </c>
      <c r="M17" s="79">
        <f t="shared" si="1"/>
        <v>13</v>
      </c>
      <c r="N17" s="179">
        <f t="shared" si="2"/>
        <v>13</v>
      </c>
      <c r="O17" s="123" t="s">
        <v>42</v>
      </c>
    </row>
    <row r="18" spans="2:15" s="105" customFormat="1" ht="19.5" customHeight="1">
      <c r="B18" s="74" t="s">
        <v>48</v>
      </c>
      <c r="C18" s="109" t="s">
        <v>124</v>
      </c>
      <c r="D18" s="267">
        <v>2002</v>
      </c>
      <c r="E18" s="121" t="s">
        <v>11</v>
      </c>
      <c r="F18" s="75">
        <v>0</v>
      </c>
      <c r="G18" s="76">
        <v>0</v>
      </c>
      <c r="H18" s="76">
        <v>8</v>
      </c>
      <c r="I18" s="76">
        <v>1</v>
      </c>
      <c r="J18" s="76"/>
      <c r="K18" s="77">
        <v>0</v>
      </c>
      <c r="L18" s="78">
        <f t="shared" si="0"/>
        <v>9</v>
      </c>
      <c r="M18" s="76">
        <f t="shared" si="1"/>
        <v>9</v>
      </c>
      <c r="N18" s="179">
        <f t="shared" si="2"/>
        <v>14</v>
      </c>
      <c r="O18" s="123" t="s">
        <v>42</v>
      </c>
    </row>
    <row r="19" spans="2:16" s="105" customFormat="1" ht="19.5" customHeight="1">
      <c r="B19" s="107"/>
      <c r="C19" s="109" t="s">
        <v>109</v>
      </c>
      <c r="D19" s="72">
        <v>2001</v>
      </c>
      <c r="E19" s="73" t="s">
        <v>101</v>
      </c>
      <c r="F19" s="75">
        <v>0</v>
      </c>
      <c r="G19" s="76">
        <v>3</v>
      </c>
      <c r="H19" s="76">
        <v>0</v>
      </c>
      <c r="I19" s="76">
        <v>2</v>
      </c>
      <c r="J19" s="76">
        <v>1</v>
      </c>
      <c r="K19" s="77">
        <v>3</v>
      </c>
      <c r="L19" s="78">
        <f t="shared" si="0"/>
        <v>9</v>
      </c>
      <c r="M19" s="79">
        <f t="shared" si="1"/>
        <v>9</v>
      </c>
      <c r="N19" s="179">
        <f t="shared" si="2"/>
        <v>14</v>
      </c>
      <c r="O19" s="123" t="s">
        <v>42</v>
      </c>
      <c r="P19" s="114"/>
    </row>
    <row r="20" spans="2:16" s="105" customFormat="1" ht="19.5" customHeight="1">
      <c r="B20" s="107" t="s">
        <v>49</v>
      </c>
      <c r="C20" s="109" t="s">
        <v>125</v>
      </c>
      <c r="D20" s="90">
        <v>2001</v>
      </c>
      <c r="E20" s="73" t="s">
        <v>5</v>
      </c>
      <c r="F20" s="75">
        <v>0</v>
      </c>
      <c r="G20" s="76">
        <v>0</v>
      </c>
      <c r="H20" s="76">
        <v>7</v>
      </c>
      <c r="I20" s="76">
        <v>0</v>
      </c>
      <c r="J20" s="76">
        <v>1</v>
      </c>
      <c r="K20" s="77">
        <v>0</v>
      </c>
      <c r="L20" s="78">
        <f t="shared" si="0"/>
        <v>8</v>
      </c>
      <c r="M20" s="79">
        <f t="shared" si="1"/>
        <v>8</v>
      </c>
      <c r="N20" s="179">
        <f t="shared" si="2"/>
        <v>16</v>
      </c>
      <c r="O20" s="123" t="s">
        <v>45</v>
      </c>
      <c r="P20" s="114"/>
    </row>
    <row r="21" spans="2:16" s="105" customFormat="1" ht="19.5" customHeight="1">
      <c r="B21" s="107" t="s">
        <v>50</v>
      </c>
      <c r="C21" s="109" t="s">
        <v>126</v>
      </c>
      <c r="D21" s="72">
        <v>2002</v>
      </c>
      <c r="E21" s="73" t="s">
        <v>9</v>
      </c>
      <c r="F21" s="75">
        <v>0</v>
      </c>
      <c r="G21" s="76">
        <v>0</v>
      </c>
      <c r="H21" s="76">
        <v>6</v>
      </c>
      <c r="I21" s="76">
        <v>0</v>
      </c>
      <c r="J21" s="76"/>
      <c r="K21" s="77">
        <v>0</v>
      </c>
      <c r="L21" s="78">
        <f t="shared" si="0"/>
        <v>6</v>
      </c>
      <c r="M21" s="76">
        <f t="shared" si="1"/>
        <v>6</v>
      </c>
      <c r="N21" s="179">
        <f t="shared" si="2"/>
        <v>17</v>
      </c>
      <c r="O21" s="123" t="s">
        <v>45</v>
      </c>
      <c r="P21" s="114"/>
    </row>
    <row r="22" spans="2:15" s="105" customFormat="1" ht="19.5" customHeight="1">
      <c r="B22" s="74" t="s">
        <v>51</v>
      </c>
      <c r="C22" s="109" t="s">
        <v>57</v>
      </c>
      <c r="D22" s="72">
        <v>2001</v>
      </c>
      <c r="E22" s="110" t="s">
        <v>16</v>
      </c>
      <c r="F22" s="75">
        <v>4</v>
      </c>
      <c r="G22" s="76">
        <v>1</v>
      </c>
      <c r="H22" s="76">
        <v>0</v>
      </c>
      <c r="I22" s="76">
        <v>0</v>
      </c>
      <c r="J22" s="76"/>
      <c r="K22" s="77">
        <v>0</v>
      </c>
      <c r="L22" s="78">
        <f t="shared" si="0"/>
        <v>5</v>
      </c>
      <c r="M22" s="76">
        <f t="shared" si="1"/>
        <v>5</v>
      </c>
      <c r="N22" s="179">
        <f t="shared" si="2"/>
        <v>18</v>
      </c>
      <c r="O22" s="123" t="s">
        <v>45</v>
      </c>
    </row>
    <row r="23" spans="2:16" s="105" customFormat="1" ht="19.5" customHeight="1">
      <c r="B23" s="107"/>
      <c r="C23" s="109" t="s">
        <v>113</v>
      </c>
      <c r="D23" s="72">
        <v>2002</v>
      </c>
      <c r="E23" s="73" t="s">
        <v>14</v>
      </c>
      <c r="F23" s="75"/>
      <c r="G23" s="76">
        <v>1</v>
      </c>
      <c r="H23" s="76">
        <v>0</v>
      </c>
      <c r="I23" s="76">
        <v>1</v>
      </c>
      <c r="J23" s="76">
        <v>3</v>
      </c>
      <c r="K23" s="77">
        <v>0</v>
      </c>
      <c r="L23" s="172">
        <f t="shared" si="0"/>
        <v>5</v>
      </c>
      <c r="M23" s="79">
        <f t="shared" si="1"/>
        <v>5</v>
      </c>
      <c r="N23" s="179">
        <f t="shared" si="2"/>
        <v>18</v>
      </c>
      <c r="O23" s="123" t="s">
        <v>42</v>
      </c>
      <c r="P23" s="114"/>
    </row>
    <row r="24" spans="2:15" s="105" customFormat="1" ht="19.5" customHeight="1">
      <c r="B24" s="74"/>
      <c r="C24" s="308" t="s">
        <v>162</v>
      </c>
      <c r="D24" s="72">
        <v>2002</v>
      </c>
      <c r="E24" s="110" t="s">
        <v>7</v>
      </c>
      <c r="F24" s="75">
        <v>0</v>
      </c>
      <c r="G24" s="76"/>
      <c r="H24" s="76">
        <v>0</v>
      </c>
      <c r="I24" s="76">
        <v>0</v>
      </c>
      <c r="J24" s="76">
        <v>5</v>
      </c>
      <c r="K24" s="77">
        <v>0</v>
      </c>
      <c r="L24" s="78">
        <f t="shared" si="0"/>
        <v>5</v>
      </c>
      <c r="M24" s="76">
        <f t="shared" si="1"/>
        <v>5</v>
      </c>
      <c r="N24" s="179">
        <f t="shared" si="2"/>
        <v>18</v>
      </c>
      <c r="O24" s="80" t="s">
        <v>42</v>
      </c>
    </row>
    <row r="25" spans="2:15" s="105" customFormat="1" ht="19.5" customHeight="1">
      <c r="B25" s="74" t="s">
        <v>58</v>
      </c>
      <c r="C25" s="125" t="s">
        <v>108</v>
      </c>
      <c r="D25" s="72">
        <v>2001</v>
      </c>
      <c r="E25" s="128" t="s">
        <v>101</v>
      </c>
      <c r="F25" s="75">
        <v>0</v>
      </c>
      <c r="G25" s="76">
        <v>4</v>
      </c>
      <c r="H25" s="76">
        <v>0</v>
      </c>
      <c r="I25" s="76">
        <v>0</v>
      </c>
      <c r="J25" s="76"/>
      <c r="K25" s="77">
        <v>0</v>
      </c>
      <c r="L25" s="78">
        <f t="shared" si="0"/>
        <v>4</v>
      </c>
      <c r="M25" s="76">
        <f t="shared" si="1"/>
        <v>4</v>
      </c>
      <c r="N25" s="179">
        <f t="shared" si="2"/>
        <v>21</v>
      </c>
      <c r="O25" s="80" t="s">
        <v>45</v>
      </c>
    </row>
    <row r="26" spans="2:15" s="105" customFormat="1" ht="19.5" customHeight="1">
      <c r="B26" s="74" t="s">
        <v>66</v>
      </c>
      <c r="C26" s="273" t="s">
        <v>78</v>
      </c>
      <c r="D26" s="106">
        <v>2002</v>
      </c>
      <c r="E26" s="108" t="s">
        <v>9</v>
      </c>
      <c r="F26" s="75">
        <v>2</v>
      </c>
      <c r="G26" s="76">
        <v>0</v>
      </c>
      <c r="H26" s="76">
        <v>0</v>
      </c>
      <c r="I26" s="76">
        <v>1</v>
      </c>
      <c r="J26" s="76"/>
      <c r="K26" s="77">
        <v>0</v>
      </c>
      <c r="L26" s="78">
        <f t="shared" si="0"/>
        <v>3</v>
      </c>
      <c r="M26" s="79">
        <f t="shared" si="1"/>
        <v>3</v>
      </c>
      <c r="N26" s="179">
        <f t="shared" si="2"/>
        <v>22</v>
      </c>
      <c r="O26" s="80" t="s">
        <v>42</v>
      </c>
    </row>
    <row r="27" spans="2:16" s="105" customFormat="1" ht="19.5" customHeight="1">
      <c r="B27" s="74" t="s">
        <v>67</v>
      </c>
      <c r="C27" s="272" t="s">
        <v>110</v>
      </c>
      <c r="D27" s="106">
        <v>2001</v>
      </c>
      <c r="E27" s="126" t="s">
        <v>101</v>
      </c>
      <c r="F27" s="75">
        <v>0</v>
      </c>
      <c r="G27" s="76">
        <v>2</v>
      </c>
      <c r="H27" s="76">
        <v>0</v>
      </c>
      <c r="I27" s="76">
        <v>0</v>
      </c>
      <c r="J27" s="76"/>
      <c r="K27" s="77">
        <v>0</v>
      </c>
      <c r="L27" s="78">
        <f t="shared" si="0"/>
        <v>2</v>
      </c>
      <c r="M27" s="76">
        <f t="shared" si="1"/>
        <v>2</v>
      </c>
      <c r="N27" s="179">
        <f t="shared" si="2"/>
        <v>23</v>
      </c>
      <c r="O27" s="330" t="s">
        <v>42</v>
      </c>
      <c r="P27" s="114"/>
    </row>
    <row r="28" spans="2:15" s="105" customFormat="1" ht="19.5" customHeight="1">
      <c r="B28" s="74"/>
      <c r="C28" s="125" t="s">
        <v>164</v>
      </c>
      <c r="D28" s="72">
        <v>2002</v>
      </c>
      <c r="E28" s="281" t="s">
        <v>16</v>
      </c>
      <c r="F28" s="144">
        <v>0</v>
      </c>
      <c r="G28" s="131"/>
      <c r="H28" s="131">
        <v>0</v>
      </c>
      <c r="I28" s="131">
        <v>0</v>
      </c>
      <c r="J28" s="131">
        <v>1</v>
      </c>
      <c r="K28" s="282">
        <v>1</v>
      </c>
      <c r="L28" s="157">
        <f t="shared" si="0"/>
        <v>2</v>
      </c>
      <c r="M28" s="92">
        <f t="shared" si="1"/>
        <v>2</v>
      </c>
      <c r="N28" s="288">
        <f t="shared" si="2"/>
        <v>23</v>
      </c>
      <c r="O28" s="331" t="s">
        <v>42</v>
      </c>
    </row>
    <row r="29" spans="2:15" s="105" customFormat="1" ht="19.5" customHeight="1">
      <c r="B29" s="74"/>
      <c r="C29" s="306" t="s">
        <v>27</v>
      </c>
      <c r="D29" s="307">
        <v>2003</v>
      </c>
      <c r="E29" s="302" t="s">
        <v>11</v>
      </c>
      <c r="F29" s="283">
        <v>0</v>
      </c>
      <c r="G29" s="210"/>
      <c r="H29" s="210">
        <v>0</v>
      </c>
      <c r="I29" s="210">
        <v>0</v>
      </c>
      <c r="J29" s="210"/>
      <c r="K29" s="286">
        <v>2</v>
      </c>
      <c r="L29" s="285">
        <f t="shared" si="0"/>
        <v>2</v>
      </c>
      <c r="M29" s="210">
        <f t="shared" si="1"/>
        <v>2</v>
      </c>
      <c r="N29" s="286">
        <f t="shared" si="2"/>
        <v>23</v>
      </c>
      <c r="O29" s="332" t="s">
        <v>42</v>
      </c>
    </row>
    <row r="30" spans="1:16" s="105" customFormat="1" ht="19.5" customHeight="1">
      <c r="A30" s="319"/>
      <c r="B30" s="335" t="s">
        <v>59</v>
      </c>
      <c r="C30" s="272" t="s">
        <v>142</v>
      </c>
      <c r="D30" s="230">
        <v>2001</v>
      </c>
      <c r="E30" s="311" t="s">
        <v>3</v>
      </c>
      <c r="F30" s="312"/>
      <c r="G30" s="235"/>
      <c r="H30" s="235">
        <v>0</v>
      </c>
      <c r="I30" s="235">
        <v>1</v>
      </c>
      <c r="J30" s="235">
        <v>0</v>
      </c>
      <c r="K30" s="313">
        <v>0</v>
      </c>
      <c r="L30" s="314">
        <f t="shared" si="0"/>
        <v>1</v>
      </c>
      <c r="M30" s="235">
        <f t="shared" si="1"/>
        <v>1</v>
      </c>
      <c r="N30" s="313">
        <f t="shared" si="2"/>
        <v>26</v>
      </c>
      <c r="O30" s="333" t="s">
        <v>45</v>
      </c>
      <c r="P30" s="114"/>
    </row>
    <row r="31" spans="1:15" s="105" customFormat="1" ht="19.5" customHeight="1">
      <c r="A31" s="319"/>
      <c r="B31" s="336"/>
      <c r="C31" s="328" t="s">
        <v>163</v>
      </c>
      <c r="D31" s="236">
        <v>2002</v>
      </c>
      <c r="E31" s="302" t="s">
        <v>11</v>
      </c>
      <c r="F31" s="283">
        <v>0</v>
      </c>
      <c r="G31" s="210"/>
      <c r="H31" s="210">
        <v>0</v>
      </c>
      <c r="I31" s="210">
        <v>0</v>
      </c>
      <c r="J31" s="210">
        <v>1</v>
      </c>
      <c r="K31" s="286">
        <v>0</v>
      </c>
      <c r="L31" s="285">
        <f t="shared" si="0"/>
        <v>1</v>
      </c>
      <c r="M31" s="210">
        <f t="shared" si="1"/>
        <v>1</v>
      </c>
      <c r="N31" s="286">
        <f t="shared" si="2"/>
        <v>26</v>
      </c>
      <c r="O31" s="332" t="s">
        <v>42</v>
      </c>
    </row>
    <row r="32" spans="2:15" s="105" customFormat="1" ht="19.5" customHeight="1" thickBot="1">
      <c r="B32" s="320"/>
      <c r="C32" s="321" t="s">
        <v>178</v>
      </c>
      <c r="D32" s="322">
        <v>2001</v>
      </c>
      <c r="E32" s="323" t="s">
        <v>5</v>
      </c>
      <c r="F32" s="324">
        <v>0</v>
      </c>
      <c r="G32" s="325"/>
      <c r="H32" s="325">
        <v>0</v>
      </c>
      <c r="I32" s="325">
        <v>0</v>
      </c>
      <c r="J32" s="325"/>
      <c r="K32" s="326">
        <v>1</v>
      </c>
      <c r="L32" s="327">
        <f t="shared" si="0"/>
        <v>1</v>
      </c>
      <c r="M32" s="325">
        <f t="shared" si="1"/>
        <v>1</v>
      </c>
      <c r="N32" s="326">
        <f t="shared" si="2"/>
        <v>26</v>
      </c>
      <c r="O32" s="334" t="s">
        <v>45</v>
      </c>
    </row>
    <row r="33" spans="2:15" s="105" customFormat="1" ht="19.5" customHeight="1" thickTop="1">
      <c r="B33" s="315"/>
      <c r="C33" s="316"/>
      <c r="D33" s="307"/>
      <c r="E33" s="307"/>
      <c r="F33" s="118"/>
      <c r="G33" s="118"/>
      <c r="H33" s="118"/>
      <c r="I33" s="118"/>
      <c r="J33" s="118"/>
      <c r="K33" s="118"/>
      <c r="L33" s="317"/>
      <c r="M33" s="118"/>
      <c r="N33" s="118"/>
      <c r="O33" s="315"/>
    </row>
    <row r="34" spans="2:15" s="105" customFormat="1" ht="19.5" customHeight="1">
      <c r="B34" s="315"/>
      <c r="C34" s="316"/>
      <c r="D34" s="318"/>
      <c r="E34" s="318"/>
      <c r="F34" s="118"/>
      <c r="G34" s="118"/>
      <c r="H34" s="118"/>
      <c r="I34" s="118"/>
      <c r="J34" s="118"/>
      <c r="K34" s="118"/>
      <c r="L34" s="317"/>
      <c r="M34" s="118"/>
      <c r="N34" s="118"/>
      <c r="O34" s="315"/>
    </row>
    <row r="41" ht="15">
      <c r="N41" s="132"/>
    </row>
  </sheetData>
  <sheetProtection/>
  <mergeCells count="1">
    <mergeCell ref="B3:E3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9"/>
  <sheetViews>
    <sheetView workbookViewId="0" topLeftCell="A1">
      <selection activeCell="T15" sqref="T15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18.7109375" style="94" customWidth="1"/>
    <col min="4" max="4" width="6.00390625" style="95" customWidth="1"/>
    <col min="5" max="5" width="11.7109375" style="94" customWidth="1"/>
    <col min="6" max="6" width="3.7109375" style="96" customWidth="1"/>
    <col min="7" max="11" width="3.7109375" style="97" customWidth="1"/>
    <col min="12" max="13" width="3.7109375" style="99" customWidth="1"/>
    <col min="14" max="14" width="3.7109375" style="44" customWidth="1"/>
    <col min="15" max="15" width="3.7109375" style="95" customWidth="1"/>
  </cols>
  <sheetData>
    <row r="1" spans="2:14" s="46" customFormat="1" ht="18" customHeight="1">
      <c r="B1" s="45" t="s">
        <v>172</v>
      </c>
      <c r="C1" s="45"/>
      <c r="E1" s="47"/>
      <c r="F1" s="48"/>
      <c r="G1" s="48"/>
      <c r="H1" s="48"/>
      <c r="I1" s="48"/>
      <c r="J1" s="48"/>
      <c r="K1" s="48"/>
      <c r="L1" s="49"/>
      <c r="M1" s="49"/>
      <c r="N1" s="50"/>
    </row>
    <row r="2" spans="2:14" s="52" customFormat="1" ht="13.5" customHeight="1" thickBot="1">
      <c r="B2" s="51" t="s">
        <v>32</v>
      </c>
      <c r="C2" s="51"/>
      <c r="E2" s="51"/>
      <c r="F2" s="53"/>
      <c r="G2" s="53"/>
      <c r="H2" s="53"/>
      <c r="I2" s="53"/>
      <c r="J2" s="53"/>
      <c r="K2" s="53"/>
      <c r="L2" s="54"/>
      <c r="M2" s="54"/>
      <c r="N2" s="55"/>
    </row>
    <row r="3" spans="2:15" ht="151.5" customHeight="1" thickBot="1" thickTop="1">
      <c r="B3" s="426" t="s">
        <v>33</v>
      </c>
      <c r="C3" s="426"/>
      <c r="D3" s="426"/>
      <c r="E3" s="426"/>
      <c r="F3" s="56" t="s">
        <v>88</v>
      </c>
      <c r="G3" s="56" t="s">
        <v>89</v>
      </c>
      <c r="H3" s="56" t="s">
        <v>90</v>
      </c>
      <c r="I3" s="56" t="s">
        <v>148</v>
      </c>
      <c r="J3" s="56" t="s">
        <v>149</v>
      </c>
      <c r="K3" s="56" t="s">
        <v>150</v>
      </c>
      <c r="L3" s="215" t="s">
        <v>34</v>
      </c>
      <c r="M3" s="215" t="s">
        <v>35</v>
      </c>
      <c r="N3" s="226" t="s">
        <v>36</v>
      </c>
      <c r="O3" s="227" t="s">
        <v>37</v>
      </c>
    </row>
    <row r="4" spans="2:15" s="100" customFormat="1" ht="17.25" customHeight="1" thickBot="1" thickTop="1">
      <c r="B4" s="216"/>
      <c r="C4" s="217" t="s">
        <v>39</v>
      </c>
      <c r="D4" s="218" t="s">
        <v>40</v>
      </c>
      <c r="E4" s="219" t="s">
        <v>41</v>
      </c>
      <c r="F4" s="220" t="s">
        <v>2</v>
      </c>
      <c r="G4" s="221" t="s">
        <v>4</v>
      </c>
      <c r="H4" s="221" t="s">
        <v>6</v>
      </c>
      <c r="I4" s="221" t="s">
        <v>8</v>
      </c>
      <c r="J4" s="221" t="s">
        <v>10</v>
      </c>
      <c r="K4" s="221" t="s">
        <v>12</v>
      </c>
      <c r="L4" s="222">
        <f aca="true" t="shared" si="0" ref="L4:L25">SUM(F4:K4)</f>
        <v>0</v>
      </c>
      <c r="M4" s="223"/>
      <c r="N4" s="224"/>
      <c r="O4" s="225">
        <f>COUNTIF(O7:O45,"A")</f>
        <v>15</v>
      </c>
    </row>
    <row r="5" spans="2:15" s="100" customFormat="1" ht="17.25" customHeight="1" thickTop="1">
      <c r="B5" s="107" t="s">
        <v>2</v>
      </c>
      <c r="C5" s="125" t="s">
        <v>60</v>
      </c>
      <c r="D5" s="299">
        <v>2000</v>
      </c>
      <c r="E5" s="307" t="s">
        <v>20</v>
      </c>
      <c r="F5" s="175">
        <v>12</v>
      </c>
      <c r="G5" s="176">
        <v>12</v>
      </c>
      <c r="H5" s="176">
        <v>15</v>
      </c>
      <c r="I5" s="176">
        <v>15</v>
      </c>
      <c r="J5" s="176">
        <v>12</v>
      </c>
      <c r="K5" s="177">
        <v>15</v>
      </c>
      <c r="L5" s="337">
        <f t="shared" si="0"/>
        <v>81</v>
      </c>
      <c r="M5" s="338">
        <f aca="true" t="shared" si="1" ref="M5:M25">LARGE(F5:K5,1)+LARGE(F5:K5,2)+LARGE(F5:K5,3)+LARGE(F5:K5,4)</f>
        <v>57</v>
      </c>
      <c r="N5" s="339">
        <f>RANK(M5,$M$5:$M$29)</f>
        <v>1</v>
      </c>
      <c r="O5" s="344" t="s">
        <v>42</v>
      </c>
    </row>
    <row r="6" spans="2:15" s="100" customFormat="1" ht="17.25" customHeight="1">
      <c r="B6" s="74" t="s">
        <v>4</v>
      </c>
      <c r="C6" s="109" t="s">
        <v>80</v>
      </c>
      <c r="D6" s="341">
        <v>1999</v>
      </c>
      <c r="E6" s="342" t="s">
        <v>14</v>
      </c>
      <c r="F6" s="175">
        <v>15</v>
      </c>
      <c r="G6" s="176">
        <v>15</v>
      </c>
      <c r="H6" s="176">
        <v>0</v>
      </c>
      <c r="I6" s="176">
        <v>12</v>
      </c>
      <c r="J6" s="176">
        <v>15</v>
      </c>
      <c r="K6" s="177">
        <v>12</v>
      </c>
      <c r="L6" s="178">
        <f t="shared" si="0"/>
        <v>69</v>
      </c>
      <c r="M6" s="237">
        <f t="shared" si="1"/>
        <v>57</v>
      </c>
      <c r="N6" s="229">
        <v>2</v>
      </c>
      <c r="O6" s="343" t="s">
        <v>42</v>
      </c>
    </row>
    <row r="7" spans="2:15" s="105" customFormat="1" ht="18" customHeight="1">
      <c r="B7" s="74" t="s">
        <v>6</v>
      </c>
      <c r="C7" s="109" t="s">
        <v>130</v>
      </c>
      <c r="D7" s="72">
        <v>1999</v>
      </c>
      <c r="E7" s="242" t="s">
        <v>3</v>
      </c>
      <c r="F7" s="175">
        <v>0</v>
      </c>
      <c r="G7" s="176">
        <v>0</v>
      </c>
      <c r="H7" s="176">
        <v>7</v>
      </c>
      <c r="I7" s="176">
        <v>10</v>
      </c>
      <c r="J7" s="176">
        <v>10</v>
      </c>
      <c r="K7" s="177">
        <v>10</v>
      </c>
      <c r="L7" s="111">
        <f t="shared" si="0"/>
        <v>37</v>
      </c>
      <c r="M7" s="205">
        <f t="shared" si="1"/>
        <v>37</v>
      </c>
      <c r="N7" s="340">
        <f aca="true" t="shared" si="2" ref="N7:N25">RANK(M7,$M$5:$M$29)</f>
        <v>3</v>
      </c>
      <c r="O7" s="207" t="s">
        <v>42</v>
      </c>
    </row>
    <row r="8" spans="2:15" s="105" customFormat="1" ht="18" customHeight="1">
      <c r="B8" s="74" t="s">
        <v>8</v>
      </c>
      <c r="C8" s="125" t="s">
        <v>127</v>
      </c>
      <c r="D8" s="90">
        <v>1999</v>
      </c>
      <c r="E8" s="89" t="s">
        <v>3</v>
      </c>
      <c r="F8" s="175">
        <v>0</v>
      </c>
      <c r="G8" s="176">
        <v>0</v>
      </c>
      <c r="H8" s="176">
        <v>12</v>
      </c>
      <c r="I8" s="176">
        <v>8</v>
      </c>
      <c r="J8" s="176">
        <v>5</v>
      </c>
      <c r="K8" s="177">
        <v>6</v>
      </c>
      <c r="L8" s="78">
        <f t="shared" si="0"/>
        <v>31</v>
      </c>
      <c r="M8" s="204">
        <f t="shared" si="1"/>
        <v>31</v>
      </c>
      <c r="N8" s="229">
        <f t="shared" si="2"/>
        <v>4</v>
      </c>
      <c r="O8" s="207" t="s">
        <v>42</v>
      </c>
    </row>
    <row r="9" spans="2:15" s="105" customFormat="1" ht="18" customHeight="1">
      <c r="B9" s="74" t="s">
        <v>10</v>
      </c>
      <c r="C9" s="109" t="s">
        <v>62</v>
      </c>
      <c r="D9" s="72">
        <v>1999</v>
      </c>
      <c r="E9" s="121" t="s">
        <v>5</v>
      </c>
      <c r="F9" s="175">
        <v>5</v>
      </c>
      <c r="G9" s="176">
        <v>5</v>
      </c>
      <c r="H9" s="176">
        <v>5</v>
      </c>
      <c r="I9" s="176">
        <v>5</v>
      </c>
      <c r="J9" s="176">
        <v>8</v>
      </c>
      <c r="K9" s="177">
        <v>7</v>
      </c>
      <c r="L9" s="93">
        <f>SUM(F9:K9)</f>
        <v>35</v>
      </c>
      <c r="M9" s="228">
        <f>LARGE(F9:K9,1)+LARGE(F9:K9,2)+LARGE(F9:K9,3)+LARGE(F9:K9,4)</f>
        <v>25</v>
      </c>
      <c r="N9" s="229">
        <f>RANK(M9,$M$5:$M$29)</f>
        <v>5</v>
      </c>
      <c r="O9" s="209" t="s">
        <v>42</v>
      </c>
    </row>
    <row r="10" spans="2:15" s="105" customFormat="1" ht="18" customHeight="1">
      <c r="B10" s="74" t="s">
        <v>12</v>
      </c>
      <c r="C10" s="125" t="s">
        <v>64</v>
      </c>
      <c r="D10" s="72">
        <v>2000</v>
      </c>
      <c r="E10" s="73" t="s">
        <v>95</v>
      </c>
      <c r="F10" s="175">
        <v>4</v>
      </c>
      <c r="G10" s="176">
        <v>8</v>
      </c>
      <c r="H10" s="176">
        <v>6</v>
      </c>
      <c r="I10" s="176">
        <v>7</v>
      </c>
      <c r="J10" s="176">
        <v>1</v>
      </c>
      <c r="K10" s="177">
        <v>3</v>
      </c>
      <c r="L10" s="78">
        <f>SUM(F10:K10)</f>
        <v>29</v>
      </c>
      <c r="M10" s="204">
        <f>LARGE(F10:K10,1)+LARGE(F10:K10,2)+LARGE(F10:K10,3)+LARGE(F10:K10,4)</f>
        <v>25</v>
      </c>
      <c r="N10" s="229">
        <v>6</v>
      </c>
      <c r="O10" s="209" t="s">
        <v>42</v>
      </c>
    </row>
    <row r="11" spans="2:15" ht="18" customHeight="1">
      <c r="B11" s="74" t="s">
        <v>13</v>
      </c>
      <c r="C11" s="125" t="s">
        <v>65</v>
      </c>
      <c r="D11" s="72">
        <v>1999</v>
      </c>
      <c r="E11" s="121" t="s">
        <v>11</v>
      </c>
      <c r="F11" s="175">
        <v>3</v>
      </c>
      <c r="G11" s="176">
        <v>6</v>
      </c>
      <c r="H11" s="176">
        <v>4</v>
      </c>
      <c r="I11" s="176">
        <v>0</v>
      </c>
      <c r="J11" s="176">
        <v>7</v>
      </c>
      <c r="K11" s="177">
        <v>5</v>
      </c>
      <c r="L11" s="111">
        <f t="shared" si="0"/>
        <v>25</v>
      </c>
      <c r="M11" s="205">
        <f t="shared" si="1"/>
        <v>22</v>
      </c>
      <c r="N11" s="229">
        <f t="shared" si="2"/>
        <v>7</v>
      </c>
      <c r="O11" s="209" t="s">
        <v>42</v>
      </c>
    </row>
    <row r="12" spans="2:15" s="105" customFormat="1" ht="18" customHeight="1">
      <c r="B12" s="74" t="s">
        <v>15</v>
      </c>
      <c r="C12" s="125" t="s">
        <v>112</v>
      </c>
      <c r="D12" s="238">
        <v>2000</v>
      </c>
      <c r="E12" s="128" t="s">
        <v>14</v>
      </c>
      <c r="F12" s="247">
        <v>0</v>
      </c>
      <c r="G12" s="248">
        <v>10</v>
      </c>
      <c r="H12" s="248">
        <v>0</v>
      </c>
      <c r="I12" s="248">
        <v>6</v>
      </c>
      <c r="J12" s="248"/>
      <c r="K12" s="252"/>
      <c r="L12" s="78">
        <f t="shared" si="0"/>
        <v>16</v>
      </c>
      <c r="M12" s="204">
        <f t="shared" si="1"/>
        <v>16</v>
      </c>
      <c r="N12" s="229">
        <f t="shared" si="2"/>
        <v>8</v>
      </c>
      <c r="O12" s="209" t="s">
        <v>42</v>
      </c>
    </row>
    <row r="13" spans="2:15" s="105" customFormat="1" ht="18" customHeight="1">
      <c r="B13" s="74"/>
      <c r="C13" s="125" t="s">
        <v>128</v>
      </c>
      <c r="D13" s="72">
        <v>2000</v>
      </c>
      <c r="E13" s="110" t="s">
        <v>11</v>
      </c>
      <c r="F13" s="175">
        <v>0</v>
      </c>
      <c r="G13" s="176">
        <v>0</v>
      </c>
      <c r="H13" s="176">
        <v>10</v>
      </c>
      <c r="I13" s="176">
        <v>0</v>
      </c>
      <c r="J13" s="176">
        <v>6</v>
      </c>
      <c r="K13" s="177"/>
      <c r="L13" s="78">
        <f t="shared" si="0"/>
        <v>16</v>
      </c>
      <c r="M13" s="204">
        <f t="shared" si="1"/>
        <v>16</v>
      </c>
      <c r="N13" s="229">
        <f t="shared" si="2"/>
        <v>8</v>
      </c>
      <c r="O13" s="209" t="s">
        <v>42</v>
      </c>
    </row>
    <row r="14" spans="2:15" s="105" customFormat="1" ht="18" customHeight="1">
      <c r="B14" s="74" t="s">
        <v>22</v>
      </c>
      <c r="C14" s="125" t="s">
        <v>81</v>
      </c>
      <c r="D14" s="72">
        <v>1999</v>
      </c>
      <c r="E14" s="89" t="s">
        <v>7</v>
      </c>
      <c r="F14" s="175">
        <v>6</v>
      </c>
      <c r="G14" s="176">
        <v>7</v>
      </c>
      <c r="H14" s="176">
        <v>1</v>
      </c>
      <c r="I14" s="176">
        <v>0</v>
      </c>
      <c r="J14" s="176"/>
      <c r="K14" s="177"/>
      <c r="L14" s="78">
        <f t="shared" si="0"/>
        <v>14</v>
      </c>
      <c r="M14" s="204">
        <f t="shared" si="1"/>
        <v>14</v>
      </c>
      <c r="N14" s="229">
        <f t="shared" si="2"/>
        <v>10</v>
      </c>
      <c r="O14" s="209" t="s">
        <v>42</v>
      </c>
    </row>
    <row r="15" spans="2:15" ht="18" customHeight="1">
      <c r="B15" s="74" t="s">
        <v>19</v>
      </c>
      <c r="C15" s="125" t="s">
        <v>115</v>
      </c>
      <c r="D15" s="72">
        <v>2000</v>
      </c>
      <c r="E15" s="73" t="s">
        <v>5</v>
      </c>
      <c r="F15" s="175">
        <v>0</v>
      </c>
      <c r="G15" s="176">
        <v>3</v>
      </c>
      <c r="H15" s="176">
        <v>2</v>
      </c>
      <c r="I15" s="176">
        <v>4</v>
      </c>
      <c r="J15" s="176">
        <v>1</v>
      </c>
      <c r="K15" s="177">
        <v>4</v>
      </c>
      <c r="L15" s="78">
        <f t="shared" si="0"/>
        <v>14</v>
      </c>
      <c r="M15" s="204">
        <f t="shared" si="1"/>
        <v>13</v>
      </c>
      <c r="N15" s="229">
        <f t="shared" si="2"/>
        <v>11</v>
      </c>
      <c r="O15" s="209" t="s">
        <v>45</v>
      </c>
    </row>
    <row r="16" spans="2:15" s="105" customFormat="1" ht="18" customHeight="1">
      <c r="B16" s="74" t="s">
        <v>23</v>
      </c>
      <c r="C16" s="109" t="s">
        <v>94</v>
      </c>
      <c r="D16" s="146">
        <v>1999</v>
      </c>
      <c r="E16" s="121" t="s">
        <v>5</v>
      </c>
      <c r="F16" s="175">
        <v>8</v>
      </c>
      <c r="G16" s="176">
        <v>0</v>
      </c>
      <c r="H16" s="176">
        <v>0</v>
      </c>
      <c r="I16" s="176">
        <v>0</v>
      </c>
      <c r="J16" s="176">
        <v>4</v>
      </c>
      <c r="K16" s="177"/>
      <c r="L16" s="78">
        <f t="shared" si="0"/>
        <v>12</v>
      </c>
      <c r="M16" s="204">
        <f t="shared" si="1"/>
        <v>12</v>
      </c>
      <c r="N16" s="229">
        <f t="shared" si="2"/>
        <v>12</v>
      </c>
      <c r="O16" s="209" t="s">
        <v>42</v>
      </c>
    </row>
    <row r="17" spans="2:15" s="105" customFormat="1" ht="18" customHeight="1">
      <c r="B17" s="74" t="s">
        <v>47</v>
      </c>
      <c r="C17" s="125" t="s">
        <v>129</v>
      </c>
      <c r="D17" s="72">
        <v>1999</v>
      </c>
      <c r="E17" s="73" t="s">
        <v>9</v>
      </c>
      <c r="F17" s="247">
        <v>0</v>
      </c>
      <c r="G17" s="248">
        <v>0</v>
      </c>
      <c r="H17" s="248">
        <v>8</v>
      </c>
      <c r="I17" s="248">
        <v>0</v>
      </c>
      <c r="J17" s="248">
        <v>3</v>
      </c>
      <c r="K17" s="252"/>
      <c r="L17" s="78">
        <f t="shared" si="0"/>
        <v>11</v>
      </c>
      <c r="M17" s="204">
        <f t="shared" si="1"/>
        <v>11</v>
      </c>
      <c r="N17" s="229">
        <f t="shared" si="2"/>
        <v>13</v>
      </c>
      <c r="O17" s="209" t="s">
        <v>42</v>
      </c>
    </row>
    <row r="18" spans="2:15" s="105" customFormat="1" ht="18" customHeight="1">
      <c r="B18" s="74" t="s">
        <v>48</v>
      </c>
      <c r="C18" s="125" t="s">
        <v>75</v>
      </c>
      <c r="D18" s="72">
        <v>2000</v>
      </c>
      <c r="E18" s="72" t="s">
        <v>9</v>
      </c>
      <c r="F18" s="175">
        <v>10</v>
      </c>
      <c r="G18" s="176">
        <v>0</v>
      </c>
      <c r="H18" s="176">
        <v>0</v>
      </c>
      <c r="I18" s="176">
        <v>0</v>
      </c>
      <c r="J18" s="176"/>
      <c r="K18" s="177"/>
      <c r="L18" s="78">
        <f t="shared" si="0"/>
        <v>10</v>
      </c>
      <c r="M18" s="204">
        <f t="shared" si="1"/>
        <v>10</v>
      </c>
      <c r="N18" s="229">
        <f t="shared" si="2"/>
        <v>14</v>
      </c>
      <c r="O18" s="208" t="s">
        <v>42</v>
      </c>
    </row>
    <row r="19" spans="2:15" s="105" customFormat="1" ht="18" customHeight="1">
      <c r="B19" s="74" t="s">
        <v>63</v>
      </c>
      <c r="C19" s="125" t="s">
        <v>176</v>
      </c>
      <c r="D19" s="146">
        <v>1999</v>
      </c>
      <c r="E19" s="121" t="s">
        <v>3</v>
      </c>
      <c r="F19" s="175"/>
      <c r="G19" s="176">
        <v>0</v>
      </c>
      <c r="H19" s="176">
        <v>0</v>
      </c>
      <c r="I19" s="176">
        <v>0</v>
      </c>
      <c r="J19" s="176">
        <v>0</v>
      </c>
      <c r="K19" s="177">
        <v>8</v>
      </c>
      <c r="L19" s="78">
        <f t="shared" si="0"/>
        <v>8</v>
      </c>
      <c r="M19" s="204">
        <f t="shared" si="1"/>
        <v>8</v>
      </c>
      <c r="N19" s="229">
        <f t="shared" si="2"/>
        <v>15</v>
      </c>
      <c r="O19" s="80" t="s">
        <v>42</v>
      </c>
    </row>
    <row r="20" spans="2:15" s="105" customFormat="1" ht="18" customHeight="1">
      <c r="B20" s="74" t="s">
        <v>49</v>
      </c>
      <c r="C20" s="125" t="s">
        <v>61</v>
      </c>
      <c r="D20" s="106">
        <v>2000</v>
      </c>
      <c r="E20" s="270" t="s">
        <v>14</v>
      </c>
      <c r="F20" s="175">
        <v>7</v>
      </c>
      <c r="G20" s="176">
        <v>0</v>
      </c>
      <c r="H20" s="176">
        <v>0</v>
      </c>
      <c r="I20" s="176">
        <v>0</v>
      </c>
      <c r="J20" s="176"/>
      <c r="K20" s="177"/>
      <c r="L20" s="78">
        <f t="shared" si="0"/>
        <v>7</v>
      </c>
      <c r="M20" s="76">
        <f t="shared" si="1"/>
        <v>7</v>
      </c>
      <c r="N20" s="229">
        <f t="shared" si="2"/>
        <v>16</v>
      </c>
      <c r="O20" s="123" t="s">
        <v>42</v>
      </c>
    </row>
    <row r="21" spans="2:15" ht="18" customHeight="1">
      <c r="B21" s="74" t="s">
        <v>50</v>
      </c>
      <c r="C21" s="125" t="s">
        <v>114</v>
      </c>
      <c r="D21" s="72">
        <v>2000</v>
      </c>
      <c r="E21" s="73" t="s">
        <v>20</v>
      </c>
      <c r="F21" s="247">
        <v>0</v>
      </c>
      <c r="G21" s="248">
        <v>4</v>
      </c>
      <c r="H21" s="248">
        <v>0</v>
      </c>
      <c r="I21" s="248">
        <v>0</v>
      </c>
      <c r="J21" s="248"/>
      <c r="K21" s="252"/>
      <c r="L21" s="78">
        <f t="shared" si="0"/>
        <v>4</v>
      </c>
      <c r="M21" s="76">
        <f t="shared" si="1"/>
        <v>4</v>
      </c>
      <c r="N21" s="229">
        <f t="shared" si="2"/>
        <v>17</v>
      </c>
      <c r="O21" s="87" t="s">
        <v>45</v>
      </c>
    </row>
    <row r="22" spans="2:15" ht="18" customHeight="1">
      <c r="B22" s="74" t="s">
        <v>51</v>
      </c>
      <c r="C22" s="125" t="s">
        <v>131</v>
      </c>
      <c r="D22" s="146">
        <v>2000</v>
      </c>
      <c r="E22" s="89" t="s">
        <v>132</v>
      </c>
      <c r="F22" s="175">
        <v>0</v>
      </c>
      <c r="G22" s="176">
        <v>0</v>
      </c>
      <c r="H22" s="176">
        <v>3</v>
      </c>
      <c r="I22" s="176">
        <v>0</v>
      </c>
      <c r="J22" s="176"/>
      <c r="K22" s="177"/>
      <c r="L22" s="78">
        <f t="shared" si="0"/>
        <v>3</v>
      </c>
      <c r="M22" s="76">
        <f t="shared" si="1"/>
        <v>3</v>
      </c>
      <c r="N22" s="229">
        <f t="shared" si="2"/>
        <v>18</v>
      </c>
      <c r="O22" s="80" t="s">
        <v>42</v>
      </c>
    </row>
    <row r="23" spans="2:15" s="105" customFormat="1" ht="18" customHeight="1">
      <c r="B23" s="74" t="s">
        <v>52</v>
      </c>
      <c r="C23" s="125" t="s">
        <v>98</v>
      </c>
      <c r="D23" s="146">
        <v>2000</v>
      </c>
      <c r="E23" s="121" t="s">
        <v>16</v>
      </c>
      <c r="F23" s="175">
        <v>2</v>
      </c>
      <c r="G23" s="176">
        <v>0</v>
      </c>
      <c r="H23" s="176">
        <v>0</v>
      </c>
      <c r="I23" s="176">
        <v>0</v>
      </c>
      <c r="J23" s="176"/>
      <c r="K23" s="177"/>
      <c r="L23" s="78">
        <f t="shared" si="0"/>
        <v>2</v>
      </c>
      <c r="M23" s="76">
        <f t="shared" si="1"/>
        <v>2</v>
      </c>
      <c r="N23" s="229">
        <f t="shared" si="2"/>
        <v>19</v>
      </c>
      <c r="O23" s="80" t="s">
        <v>45</v>
      </c>
    </row>
    <row r="24" spans="2:15" ht="18" customHeight="1">
      <c r="B24" s="74"/>
      <c r="C24" s="125" t="s">
        <v>116</v>
      </c>
      <c r="D24" s="72">
        <v>2000</v>
      </c>
      <c r="E24" s="121" t="s">
        <v>20</v>
      </c>
      <c r="F24" s="175">
        <v>0</v>
      </c>
      <c r="G24" s="176">
        <v>2</v>
      </c>
      <c r="H24" s="176">
        <v>0</v>
      </c>
      <c r="I24" s="176">
        <v>0</v>
      </c>
      <c r="J24" s="176"/>
      <c r="K24" s="177"/>
      <c r="L24" s="78">
        <f t="shared" si="0"/>
        <v>2</v>
      </c>
      <c r="M24" s="76">
        <f t="shared" si="1"/>
        <v>2</v>
      </c>
      <c r="N24" s="229">
        <f t="shared" si="2"/>
        <v>19</v>
      </c>
      <c r="O24" s="80" t="s">
        <v>45</v>
      </c>
    </row>
    <row r="25" spans="2:15" s="105" customFormat="1" ht="18" customHeight="1" thickBot="1">
      <c r="B25" s="170"/>
      <c r="C25" s="256" t="s">
        <v>165</v>
      </c>
      <c r="D25" s="257">
        <v>1999</v>
      </c>
      <c r="E25" s="347" t="s">
        <v>5</v>
      </c>
      <c r="F25" s="231"/>
      <c r="G25" s="232">
        <v>0</v>
      </c>
      <c r="H25" s="232">
        <v>0</v>
      </c>
      <c r="I25" s="232">
        <v>0</v>
      </c>
      <c r="J25" s="232">
        <v>2</v>
      </c>
      <c r="K25" s="250"/>
      <c r="L25" s="263">
        <f t="shared" si="0"/>
        <v>2</v>
      </c>
      <c r="M25" s="264">
        <f t="shared" si="1"/>
        <v>2</v>
      </c>
      <c r="N25" s="348">
        <f t="shared" si="2"/>
        <v>19</v>
      </c>
      <c r="O25" s="349" t="s">
        <v>42</v>
      </c>
    </row>
    <row r="26" spans="2:15" s="105" customFormat="1" ht="18" customHeight="1" thickTop="1">
      <c r="B26" s="315"/>
      <c r="C26" s="129"/>
      <c r="D26" s="307"/>
      <c r="E26" s="307"/>
      <c r="F26" s="118"/>
      <c r="G26" s="118"/>
      <c r="H26" s="118"/>
      <c r="I26" s="118"/>
      <c r="J26" s="118"/>
      <c r="K26" s="118"/>
      <c r="L26" s="317"/>
      <c r="M26" s="118"/>
      <c r="N26" s="345"/>
      <c r="O26" s="117"/>
    </row>
    <row r="27" spans="2:15" s="105" customFormat="1" ht="18" customHeight="1">
      <c r="B27" s="315"/>
      <c r="C27" s="129"/>
      <c r="D27" s="346"/>
      <c r="E27" s="307"/>
      <c r="F27" s="118"/>
      <c r="G27" s="118"/>
      <c r="H27" s="118"/>
      <c r="I27" s="118"/>
      <c r="J27" s="118"/>
      <c r="K27" s="118"/>
      <c r="L27" s="317"/>
      <c r="M27" s="118"/>
      <c r="N27" s="345"/>
      <c r="O27" s="117"/>
    </row>
    <row r="28" spans="2:15" s="105" customFormat="1" ht="18" customHeight="1">
      <c r="B28" s="315"/>
      <c r="C28" s="129"/>
      <c r="D28" s="307"/>
      <c r="E28" s="307"/>
      <c r="F28" s="118"/>
      <c r="G28" s="118"/>
      <c r="H28" s="118"/>
      <c r="I28" s="118"/>
      <c r="J28" s="118"/>
      <c r="K28" s="118"/>
      <c r="L28" s="32"/>
      <c r="M28" s="31"/>
      <c r="N28" s="345"/>
      <c r="O28" s="117"/>
    </row>
    <row r="29" spans="2:15" s="105" customFormat="1" ht="18" customHeight="1">
      <c r="B29" s="315"/>
      <c r="C29" s="129"/>
      <c r="D29" s="307"/>
      <c r="E29" s="307"/>
      <c r="F29" s="118"/>
      <c r="G29" s="118"/>
      <c r="H29" s="118"/>
      <c r="I29" s="118"/>
      <c r="J29" s="118"/>
      <c r="K29" s="118"/>
      <c r="L29" s="32"/>
      <c r="M29" s="31"/>
      <c r="N29" s="345"/>
      <c r="O29" s="117"/>
    </row>
    <row r="30" spans="2:15" s="105" customFormat="1" ht="18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105" customFormat="1" ht="18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105" customFormat="1" ht="18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2:15" s="105" customFormat="1" ht="18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4" ht="18" customHeight="1">
      <c r="C34"/>
      <c r="D34"/>
      <c r="E34"/>
      <c r="F34"/>
      <c r="G34"/>
      <c r="H34"/>
      <c r="I34"/>
      <c r="J34"/>
      <c r="K34"/>
      <c r="L34"/>
      <c r="M34"/>
      <c r="N34"/>
    </row>
    <row r="35" spans="3:14" ht="18" customHeight="1">
      <c r="C35"/>
      <c r="D35"/>
      <c r="E35"/>
      <c r="F35"/>
      <c r="G35"/>
      <c r="H35"/>
      <c r="I35"/>
      <c r="J35"/>
      <c r="K35"/>
      <c r="L35"/>
      <c r="M35"/>
      <c r="N35"/>
    </row>
    <row r="36" spans="3:15" ht="18" customHeight="1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ht="18" customHeight="1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18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s="105" customFormat="1" ht="18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</sheetData>
  <sheetProtection/>
  <mergeCells count="1">
    <mergeCell ref="B3:E3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6"/>
  <sheetViews>
    <sheetView showGridLines="0" showRowColHeaders="0" zoomScalePageLayoutView="0" workbookViewId="0" topLeftCell="A1">
      <selection activeCell="S3" sqref="S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9.140625" style="94" customWidth="1"/>
    <col min="4" max="4" width="5.57421875" style="95" customWidth="1"/>
    <col min="5" max="5" width="13.00390625" style="94" customWidth="1"/>
    <col min="6" max="6" width="3.7109375" style="96" customWidth="1"/>
    <col min="7" max="11" width="3.7109375" style="97" customWidth="1"/>
    <col min="12" max="13" width="3.7109375" style="99" customWidth="1"/>
    <col min="14" max="14" width="3.7109375" style="44" customWidth="1"/>
    <col min="15" max="15" width="3.7109375" style="95" customWidth="1"/>
    <col min="16" max="16" width="4.7109375" style="95" customWidth="1"/>
  </cols>
  <sheetData>
    <row r="1" spans="2:14" s="46" customFormat="1" ht="18" customHeight="1">
      <c r="B1" s="45" t="s">
        <v>173</v>
      </c>
      <c r="C1" s="47"/>
      <c r="E1" s="47"/>
      <c r="F1" s="48"/>
      <c r="G1" s="48"/>
      <c r="H1" s="48"/>
      <c r="I1" s="48"/>
      <c r="J1" s="48"/>
      <c r="K1" s="48"/>
      <c r="L1" s="49"/>
      <c r="M1" s="49"/>
      <c r="N1" s="50"/>
    </row>
    <row r="2" spans="2:14" s="52" customFormat="1" ht="13.5" customHeight="1">
      <c r="B2" s="51" t="s">
        <v>32</v>
      </c>
      <c r="C2" s="51"/>
      <c r="E2" s="51"/>
      <c r="F2" s="53"/>
      <c r="G2" s="53"/>
      <c r="H2" s="53"/>
      <c r="I2" s="53"/>
      <c r="J2" s="53"/>
      <c r="K2" s="53"/>
      <c r="L2" s="54"/>
      <c r="M2" s="54"/>
      <c r="N2" s="55"/>
    </row>
    <row r="3" spans="2:16" ht="151.5" customHeight="1">
      <c r="B3" s="425" t="s">
        <v>33</v>
      </c>
      <c r="C3" s="425"/>
      <c r="D3" s="425"/>
      <c r="E3" s="425"/>
      <c r="F3" s="56" t="s">
        <v>88</v>
      </c>
      <c r="G3" s="56" t="s">
        <v>89</v>
      </c>
      <c r="H3" s="56" t="s">
        <v>90</v>
      </c>
      <c r="I3" s="56" t="s">
        <v>148</v>
      </c>
      <c r="J3" s="56" t="s">
        <v>149</v>
      </c>
      <c r="K3" s="56" t="s">
        <v>182</v>
      </c>
      <c r="L3" s="57" t="s">
        <v>34</v>
      </c>
      <c r="M3" s="57" t="s">
        <v>35</v>
      </c>
      <c r="N3" s="58" t="s">
        <v>36</v>
      </c>
      <c r="O3" s="59" t="s">
        <v>37</v>
      </c>
      <c r="P3"/>
    </row>
    <row r="4" spans="2:15" s="100" customFormat="1" ht="17.25" customHeight="1" thickBot="1" thickTop="1">
      <c r="B4" s="148" t="s">
        <v>38</v>
      </c>
      <c r="C4" s="149" t="s">
        <v>39</v>
      </c>
      <c r="D4" s="150" t="s">
        <v>40</v>
      </c>
      <c r="E4" s="151" t="s">
        <v>41</v>
      </c>
      <c r="F4" s="152" t="s">
        <v>2</v>
      </c>
      <c r="G4" s="153" t="s">
        <v>4</v>
      </c>
      <c r="H4" s="153" t="s">
        <v>6</v>
      </c>
      <c r="I4" s="153" t="s">
        <v>8</v>
      </c>
      <c r="J4" s="153" t="s">
        <v>10</v>
      </c>
      <c r="K4" s="153" t="s">
        <v>12</v>
      </c>
      <c r="L4" s="154">
        <f aca="true" t="shared" si="0" ref="L4:L12">SUM(F4:K4)</f>
        <v>0</v>
      </c>
      <c r="M4" s="57"/>
      <c r="N4" s="155"/>
      <c r="O4" s="69">
        <f>COUNTIF(O5:O41,"A")</f>
        <v>5</v>
      </c>
    </row>
    <row r="5" spans="2:15" s="105" customFormat="1" ht="18" customHeight="1" thickTop="1">
      <c r="B5" s="107" t="s">
        <v>2</v>
      </c>
      <c r="C5" s="125" t="s">
        <v>100</v>
      </c>
      <c r="D5" s="72">
        <v>2005</v>
      </c>
      <c r="E5" s="128" t="s">
        <v>101</v>
      </c>
      <c r="F5" s="75">
        <v>0</v>
      </c>
      <c r="G5" s="141">
        <v>15</v>
      </c>
      <c r="H5" s="141"/>
      <c r="I5" s="141">
        <v>15</v>
      </c>
      <c r="J5" s="141">
        <v>15</v>
      </c>
      <c r="K5" s="141">
        <v>15</v>
      </c>
      <c r="L5" s="78">
        <f t="shared" si="0"/>
        <v>60</v>
      </c>
      <c r="M5" s="79">
        <f aca="true" t="shared" si="1" ref="M5:M12">LARGE(F5:K5,1)+LARGE(F5:K5,2)+LARGE(F5:K5,3)+LARGE(F5:K5,4)</f>
        <v>60</v>
      </c>
      <c r="N5" s="77">
        <f aca="true" t="shared" si="2" ref="N5:N12">RANK(M5,$M$5:$M$13)</f>
        <v>1</v>
      </c>
      <c r="O5" s="80" t="s">
        <v>42</v>
      </c>
    </row>
    <row r="6" spans="2:15" s="105" customFormat="1" ht="18" customHeight="1">
      <c r="B6" s="74" t="s">
        <v>4</v>
      </c>
      <c r="C6" s="125" t="s">
        <v>73</v>
      </c>
      <c r="D6" s="83">
        <v>2005</v>
      </c>
      <c r="E6" s="128" t="s">
        <v>16</v>
      </c>
      <c r="F6" s="75">
        <v>15</v>
      </c>
      <c r="G6" s="141">
        <v>12</v>
      </c>
      <c r="H6" s="141">
        <v>0</v>
      </c>
      <c r="I6" s="141">
        <v>0</v>
      </c>
      <c r="J6" s="141">
        <v>8</v>
      </c>
      <c r="K6" s="141">
        <v>8</v>
      </c>
      <c r="L6" s="78">
        <f t="shared" si="0"/>
        <v>43</v>
      </c>
      <c r="M6" s="79">
        <f t="shared" si="1"/>
        <v>43</v>
      </c>
      <c r="N6" s="77">
        <f t="shared" si="2"/>
        <v>2</v>
      </c>
      <c r="O6" s="123" t="s">
        <v>45</v>
      </c>
    </row>
    <row r="7" spans="2:15" s="105" customFormat="1" ht="18" customHeight="1">
      <c r="B7" s="74" t="s">
        <v>6</v>
      </c>
      <c r="C7" s="125" t="s">
        <v>154</v>
      </c>
      <c r="D7" s="83">
        <v>2005</v>
      </c>
      <c r="E7" s="85" t="s">
        <v>7</v>
      </c>
      <c r="F7" s="75">
        <v>0</v>
      </c>
      <c r="G7" s="141">
        <v>0</v>
      </c>
      <c r="H7" s="141">
        <v>0</v>
      </c>
      <c r="I7" s="156">
        <v>0</v>
      </c>
      <c r="J7" s="141">
        <v>12</v>
      </c>
      <c r="K7" s="141">
        <v>12</v>
      </c>
      <c r="L7" s="75">
        <f t="shared" si="0"/>
        <v>24</v>
      </c>
      <c r="M7" s="79">
        <f t="shared" si="1"/>
        <v>24</v>
      </c>
      <c r="N7" s="77">
        <f t="shared" si="2"/>
        <v>3</v>
      </c>
      <c r="O7" s="80" t="s">
        <v>42</v>
      </c>
    </row>
    <row r="8" spans="2:15" s="105" customFormat="1" ht="18" customHeight="1">
      <c r="B8" s="74" t="s">
        <v>8</v>
      </c>
      <c r="C8" s="125" t="s">
        <v>155</v>
      </c>
      <c r="D8" s="72">
        <v>2005</v>
      </c>
      <c r="E8" s="128" t="s">
        <v>7</v>
      </c>
      <c r="F8" s="75">
        <v>0</v>
      </c>
      <c r="G8" s="141">
        <v>0</v>
      </c>
      <c r="H8" s="141">
        <v>0</v>
      </c>
      <c r="I8" s="156">
        <v>0</v>
      </c>
      <c r="J8" s="141">
        <v>10</v>
      </c>
      <c r="K8" s="141">
        <v>10</v>
      </c>
      <c r="L8" s="75">
        <f t="shared" si="0"/>
        <v>20</v>
      </c>
      <c r="M8" s="79">
        <f t="shared" si="1"/>
        <v>20</v>
      </c>
      <c r="N8" s="77">
        <f t="shared" si="2"/>
        <v>4</v>
      </c>
      <c r="O8" s="80" t="s">
        <v>42</v>
      </c>
    </row>
    <row r="9" spans="2:15" s="105" customFormat="1" ht="18" customHeight="1">
      <c r="B9" s="74" t="s">
        <v>10</v>
      </c>
      <c r="C9" s="125" t="s">
        <v>153</v>
      </c>
      <c r="D9" s="83">
        <v>2005</v>
      </c>
      <c r="E9" s="121" t="s">
        <v>7</v>
      </c>
      <c r="F9" s="75">
        <v>0</v>
      </c>
      <c r="G9" s="141">
        <v>0</v>
      </c>
      <c r="H9" s="141"/>
      <c r="I9" s="141">
        <v>12</v>
      </c>
      <c r="J9" s="141">
        <v>7</v>
      </c>
      <c r="K9" s="141">
        <v>0</v>
      </c>
      <c r="L9" s="78">
        <f t="shared" si="0"/>
        <v>19</v>
      </c>
      <c r="M9" s="79">
        <f t="shared" si="1"/>
        <v>19</v>
      </c>
      <c r="N9" s="77">
        <f t="shared" si="2"/>
        <v>5</v>
      </c>
      <c r="O9" s="80" t="s">
        <v>45</v>
      </c>
    </row>
    <row r="10" spans="2:15" s="105" customFormat="1" ht="18" customHeight="1">
      <c r="B10" s="74" t="s">
        <v>12</v>
      </c>
      <c r="C10" s="125" t="s">
        <v>139</v>
      </c>
      <c r="D10" s="72">
        <v>2005</v>
      </c>
      <c r="E10" s="121" t="s">
        <v>9</v>
      </c>
      <c r="F10" s="75">
        <v>0</v>
      </c>
      <c r="G10" s="141">
        <v>0</v>
      </c>
      <c r="H10" s="141"/>
      <c r="I10" s="141">
        <v>10</v>
      </c>
      <c r="J10" s="156">
        <v>0</v>
      </c>
      <c r="K10" s="141">
        <v>0</v>
      </c>
      <c r="L10" s="172">
        <f t="shared" si="0"/>
        <v>10</v>
      </c>
      <c r="M10" s="79">
        <f t="shared" si="1"/>
        <v>10</v>
      </c>
      <c r="N10" s="77">
        <f t="shared" si="2"/>
        <v>6</v>
      </c>
      <c r="O10" s="80" t="s">
        <v>45</v>
      </c>
    </row>
    <row r="11" spans="2:15" s="105" customFormat="1" ht="18" customHeight="1">
      <c r="B11" s="74" t="s">
        <v>13</v>
      </c>
      <c r="C11" s="125" t="s">
        <v>179</v>
      </c>
      <c r="D11" s="72">
        <v>2007</v>
      </c>
      <c r="E11" s="121" t="s">
        <v>14</v>
      </c>
      <c r="F11" s="75">
        <v>0</v>
      </c>
      <c r="G11" s="141">
        <v>0</v>
      </c>
      <c r="H11" s="141">
        <v>0</v>
      </c>
      <c r="I11" s="156">
        <v>0</v>
      </c>
      <c r="J11" s="141"/>
      <c r="K11" s="141">
        <v>7</v>
      </c>
      <c r="L11" s="75">
        <f t="shared" si="0"/>
        <v>7</v>
      </c>
      <c r="M11" s="79">
        <f t="shared" si="1"/>
        <v>7</v>
      </c>
      <c r="N11" s="77">
        <f t="shared" si="2"/>
        <v>7</v>
      </c>
      <c r="O11" s="80" t="s">
        <v>45</v>
      </c>
    </row>
    <row r="12" spans="2:15" s="105" customFormat="1" ht="18" customHeight="1" thickBot="1">
      <c r="B12" s="170" t="s">
        <v>15</v>
      </c>
      <c r="C12" s="256" t="s">
        <v>156</v>
      </c>
      <c r="D12" s="257">
        <v>2005</v>
      </c>
      <c r="E12" s="374" t="s">
        <v>14</v>
      </c>
      <c r="F12" s="259">
        <v>0</v>
      </c>
      <c r="G12" s="260">
        <v>0</v>
      </c>
      <c r="H12" s="260">
        <v>0</v>
      </c>
      <c r="I12" s="375">
        <v>0</v>
      </c>
      <c r="J12" s="260">
        <v>6</v>
      </c>
      <c r="K12" s="375">
        <v>0</v>
      </c>
      <c r="L12" s="259">
        <f t="shared" si="0"/>
        <v>6</v>
      </c>
      <c r="M12" s="264">
        <f t="shared" si="1"/>
        <v>6</v>
      </c>
      <c r="N12" s="376">
        <f t="shared" si="2"/>
        <v>8</v>
      </c>
      <c r="O12" s="349" t="s">
        <v>45</v>
      </c>
    </row>
    <row r="13" spans="2:15" s="105" customFormat="1" ht="18" customHeight="1" thickBot="1" thickTop="1">
      <c r="B13" s="377"/>
      <c r="C13" s="378"/>
      <c r="D13" s="379"/>
      <c r="E13" s="379"/>
      <c r="F13" s="380"/>
      <c r="G13" s="380"/>
      <c r="H13" s="380"/>
      <c r="I13" s="381"/>
      <c r="J13" s="382"/>
      <c r="K13" s="382"/>
      <c r="L13" s="380"/>
      <c r="M13" s="380"/>
      <c r="N13" s="380"/>
      <c r="O13" s="383"/>
    </row>
    <row r="14" spans="2:15" s="105" customFormat="1" ht="18" customHeight="1" thickTop="1">
      <c r="B14" s="254" t="s">
        <v>2</v>
      </c>
      <c r="C14" s="384" t="s">
        <v>26</v>
      </c>
      <c r="D14" s="385">
        <v>2004</v>
      </c>
      <c r="E14" s="386" t="s">
        <v>7</v>
      </c>
      <c r="F14" s="91">
        <v>15</v>
      </c>
      <c r="G14" s="201">
        <v>0</v>
      </c>
      <c r="H14" s="201">
        <v>15</v>
      </c>
      <c r="I14" s="201">
        <v>15</v>
      </c>
      <c r="J14" s="201">
        <v>15</v>
      </c>
      <c r="K14" s="201">
        <v>15</v>
      </c>
      <c r="L14" s="387">
        <f>SUM(F14:K14)</f>
        <v>75</v>
      </c>
      <c r="M14" s="388">
        <f>LARGE(F14:K14,1)+LARGE(F14:K14,2)+LARGE(F14:K14,3)+LARGE(F14:K14,4)</f>
        <v>60</v>
      </c>
      <c r="N14" s="389">
        <f>RANK(M14,$M$14:$M$31)</f>
        <v>1</v>
      </c>
      <c r="O14" s="390" t="s">
        <v>42</v>
      </c>
    </row>
    <row r="15" spans="2:15" s="105" customFormat="1" ht="18" customHeight="1">
      <c r="B15" s="171" t="s">
        <v>4</v>
      </c>
      <c r="C15" s="130" t="s">
        <v>77</v>
      </c>
      <c r="D15" s="391">
        <v>2003</v>
      </c>
      <c r="E15" s="392" t="s">
        <v>5</v>
      </c>
      <c r="F15" s="212">
        <v>12</v>
      </c>
      <c r="G15" s="251">
        <v>12</v>
      </c>
      <c r="H15" s="251">
        <v>10</v>
      </c>
      <c r="I15" s="251">
        <v>0</v>
      </c>
      <c r="J15" s="251">
        <v>10</v>
      </c>
      <c r="K15" s="251">
        <v>8</v>
      </c>
      <c r="L15" s="111">
        <f>SUM(F15:K15)</f>
        <v>52</v>
      </c>
      <c r="M15" s="79">
        <f>LARGE(F15:K15,1)+LARGE(F15:K15,2)+LARGE(F15:K15,3)+LARGE(F15:K15,4)</f>
        <v>44</v>
      </c>
      <c r="N15" s="81">
        <f>RANK(M15,$M$14:$M$31)</f>
        <v>2</v>
      </c>
      <c r="O15" s="390" t="s">
        <v>45</v>
      </c>
    </row>
    <row r="16" spans="2:15" s="105" customFormat="1" ht="18" customHeight="1">
      <c r="B16" s="86" t="s">
        <v>6</v>
      </c>
      <c r="C16" s="130" t="s">
        <v>99</v>
      </c>
      <c r="D16" s="83">
        <v>2003</v>
      </c>
      <c r="E16" s="128" t="s">
        <v>7</v>
      </c>
      <c r="F16" s="212">
        <v>0</v>
      </c>
      <c r="G16" s="251">
        <v>15</v>
      </c>
      <c r="H16" s="251">
        <v>12</v>
      </c>
      <c r="I16" s="251">
        <v>0</v>
      </c>
      <c r="J16" s="251">
        <v>0</v>
      </c>
      <c r="K16" s="251">
        <v>12</v>
      </c>
      <c r="L16" s="78">
        <f>SUM(F16:K16)</f>
        <v>39</v>
      </c>
      <c r="M16" s="79">
        <f>LARGE(F16:K16,1)+LARGE(F16:K16,2)+LARGE(F16:K16,3)+LARGE(F16:K16,4)</f>
        <v>39</v>
      </c>
      <c r="N16" s="81">
        <f>RANK(M16,$M$14:$M$31)</f>
        <v>3</v>
      </c>
      <c r="O16" s="80" t="s">
        <v>42</v>
      </c>
    </row>
    <row r="17" spans="2:15" s="105" customFormat="1" ht="18" customHeight="1" thickBot="1">
      <c r="B17" s="393" t="s">
        <v>8</v>
      </c>
      <c r="C17" s="321" t="s">
        <v>140</v>
      </c>
      <c r="D17" s="257">
        <v>2003</v>
      </c>
      <c r="E17" s="394" t="s">
        <v>11</v>
      </c>
      <c r="F17" s="231">
        <v>0</v>
      </c>
      <c r="G17" s="232">
        <v>0</v>
      </c>
      <c r="H17" s="232">
        <v>0</v>
      </c>
      <c r="I17" s="232">
        <v>12</v>
      </c>
      <c r="J17" s="232">
        <v>12</v>
      </c>
      <c r="K17" s="250">
        <v>10</v>
      </c>
      <c r="L17" s="263">
        <f>SUM(F17:K17)</f>
        <v>34</v>
      </c>
      <c r="M17" s="360">
        <f>LARGE(F17:K17,1)+LARGE(F17:K17,2)+LARGE(F17:K17,3)+LARGE(F17:K17,4)</f>
        <v>34</v>
      </c>
      <c r="N17" s="361">
        <f>RANK(M17,$M$14:$M$31)</f>
        <v>4</v>
      </c>
      <c r="O17" s="349" t="s">
        <v>45</v>
      </c>
    </row>
    <row r="18" spans="2:15" s="105" customFormat="1" ht="18" customHeight="1" thickTop="1">
      <c r="B18" s="117"/>
      <c r="C18" s="129"/>
      <c r="D18" s="307"/>
      <c r="E18" s="318"/>
      <c r="F18" s="118"/>
      <c r="G18" s="118"/>
      <c r="H18" s="118"/>
      <c r="I18" s="118"/>
      <c r="J18" s="118"/>
      <c r="K18" s="118"/>
      <c r="L18" s="32"/>
      <c r="M18" s="31"/>
      <c r="N18" s="31"/>
      <c r="O18" s="117"/>
    </row>
    <row r="19" spans="2:15" s="105" customFormat="1" ht="18" customHeight="1">
      <c r="B19" s="117"/>
      <c r="C19" s="129"/>
      <c r="D19" s="307"/>
      <c r="E19" s="318"/>
      <c r="F19" s="118"/>
      <c r="G19" s="118"/>
      <c r="H19" s="118"/>
      <c r="I19" s="118"/>
      <c r="J19" s="118"/>
      <c r="K19" s="118"/>
      <c r="L19" s="32"/>
      <c r="M19" s="31"/>
      <c r="N19" s="31"/>
      <c r="O19" s="117"/>
    </row>
    <row r="20" spans="2:15" s="105" customFormat="1" ht="18" customHeight="1">
      <c r="B20" s="117"/>
      <c r="C20" s="129"/>
      <c r="D20" s="307"/>
      <c r="E20" s="307"/>
      <c r="F20" s="118"/>
      <c r="G20" s="118"/>
      <c r="H20" s="118"/>
      <c r="I20" s="118"/>
      <c r="J20" s="118"/>
      <c r="K20" s="118"/>
      <c r="L20" s="32"/>
      <c r="M20" s="31"/>
      <c r="N20" s="31"/>
      <c r="O20" s="117"/>
    </row>
    <row r="21" spans="2:15" s="105" customFormat="1" ht="18" customHeight="1">
      <c r="B21" s="117"/>
      <c r="C21" s="129"/>
      <c r="D21" s="307"/>
      <c r="E21" s="307"/>
      <c r="F21" s="118"/>
      <c r="G21" s="118"/>
      <c r="H21" s="118"/>
      <c r="I21" s="118"/>
      <c r="J21" s="118"/>
      <c r="K21" s="118"/>
      <c r="L21" s="32"/>
      <c r="M21" s="31"/>
      <c r="N21" s="31"/>
      <c r="O21" s="117"/>
    </row>
    <row r="22" spans="2:15" s="105" customFormat="1" ht="18" customHeight="1">
      <c r="B22" s="117"/>
      <c r="C22" s="129"/>
      <c r="D22" s="307"/>
      <c r="E22" s="318"/>
      <c r="F22" s="118"/>
      <c r="G22" s="118"/>
      <c r="H22" s="118"/>
      <c r="I22" s="118"/>
      <c r="J22" s="118"/>
      <c r="K22" s="118"/>
      <c r="L22" s="32"/>
      <c r="M22" s="31"/>
      <c r="N22" s="31"/>
      <c r="O22" s="117"/>
    </row>
    <row r="23" spans="2:15" s="105" customFormat="1" ht="18" customHeight="1">
      <c r="B23" s="117"/>
      <c r="C23" s="129"/>
      <c r="D23" s="160"/>
      <c r="E23" s="160"/>
      <c r="F23" s="118"/>
      <c r="G23" s="118"/>
      <c r="H23" s="118"/>
      <c r="I23" s="118"/>
      <c r="J23" s="118"/>
      <c r="K23" s="118"/>
      <c r="L23" s="32"/>
      <c r="M23" s="31"/>
      <c r="N23" s="31"/>
      <c r="O23" s="117"/>
    </row>
    <row r="24" s="105" customFormat="1" ht="18" customHeight="1"/>
    <row r="25" s="105" customFormat="1" ht="18" customHeight="1"/>
    <row r="26" s="105" customFormat="1" ht="18" customHeight="1"/>
    <row r="27" s="105" customFormat="1" ht="18" customHeight="1"/>
    <row r="28" s="105" customFormat="1" ht="18" customHeight="1"/>
    <row r="29" s="105" customFormat="1" ht="18" customHeight="1"/>
    <row r="30" s="105" customFormat="1" ht="18" customHeight="1"/>
    <row r="31" spans="2:15" s="105" customFormat="1" ht="18" customHeight="1">
      <c r="B31" s="117"/>
      <c r="C31" s="160"/>
      <c r="D31" s="160"/>
      <c r="E31" s="160"/>
      <c r="F31" s="118"/>
      <c r="G31" s="118"/>
      <c r="H31" s="118"/>
      <c r="I31" s="118"/>
      <c r="J31" s="118"/>
      <c r="K31" s="118"/>
      <c r="L31" s="118"/>
      <c r="M31" s="118"/>
      <c r="N31" s="31"/>
      <c r="O31" s="117"/>
    </row>
    <row r="32" s="105" customFormat="1" ht="18" customHeight="1">
      <c r="I32" s="158"/>
    </row>
    <row r="33" ht="15">
      <c r="I33" s="159"/>
    </row>
    <row r="34" ht="15">
      <c r="D34" s="94"/>
    </row>
    <row r="35" ht="15">
      <c r="I35" s="159"/>
    </row>
    <row r="36" ht="15">
      <c r="I36" s="159"/>
    </row>
  </sheetData>
  <sheetProtection/>
  <mergeCells count="1">
    <mergeCell ref="B3:E3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showGridLines="0" showRowColHeaders="0" zoomScalePageLayoutView="0" workbookViewId="0" topLeftCell="A1">
      <selection activeCell="Q8" sqref="Q8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18.7109375" style="94" customWidth="1"/>
    <col min="4" max="4" width="6.00390625" style="95" customWidth="1"/>
    <col min="5" max="5" width="12.7109375" style="94" customWidth="1"/>
    <col min="6" max="6" width="3.7109375" style="96" customWidth="1"/>
    <col min="7" max="11" width="3.7109375" style="97" customWidth="1"/>
    <col min="12" max="13" width="3.7109375" style="99" customWidth="1"/>
    <col min="14" max="14" width="3.7109375" style="44" customWidth="1"/>
    <col min="15" max="15" width="3.7109375" style="95" customWidth="1"/>
    <col min="16" max="16" width="4.28125" style="0" customWidth="1"/>
  </cols>
  <sheetData>
    <row r="1" spans="2:14" s="46" customFormat="1" ht="18" customHeight="1">
      <c r="B1" s="45" t="s">
        <v>174</v>
      </c>
      <c r="C1" s="47"/>
      <c r="E1" s="47"/>
      <c r="F1" s="48"/>
      <c r="G1" s="48"/>
      <c r="H1" s="48"/>
      <c r="I1" s="48"/>
      <c r="J1" s="48"/>
      <c r="K1" s="48"/>
      <c r="L1" s="49"/>
      <c r="M1" s="49"/>
      <c r="N1" s="50"/>
    </row>
    <row r="2" spans="2:14" s="52" customFormat="1" ht="13.5" customHeight="1">
      <c r="B2" s="51" t="s">
        <v>32</v>
      </c>
      <c r="C2" s="51"/>
      <c r="E2" s="51"/>
      <c r="F2" s="53"/>
      <c r="G2" s="53"/>
      <c r="H2" s="53"/>
      <c r="I2" s="53"/>
      <c r="J2" s="53"/>
      <c r="K2" s="53"/>
      <c r="L2" s="54"/>
      <c r="M2" s="54"/>
      <c r="N2" s="55"/>
    </row>
    <row r="3" spans="2:15" ht="151.5" customHeight="1">
      <c r="B3" s="425" t="s">
        <v>33</v>
      </c>
      <c r="C3" s="425"/>
      <c r="D3" s="425"/>
      <c r="E3" s="425"/>
      <c r="F3" s="56" t="s">
        <v>88</v>
      </c>
      <c r="G3" s="56" t="s">
        <v>89</v>
      </c>
      <c r="H3" s="56" t="s">
        <v>90</v>
      </c>
      <c r="I3" s="56" t="s">
        <v>148</v>
      </c>
      <c r="J3" s="56" t="s">
        <v>149</v>
      </c>
      <c r="K3" s="56" t="s">
        <v>182</v>
      </c>
      <c r="L3" s="57" t="s">
        <v>34</v>
      </c>
      <c r="M3" s="57" t="s">
        <v>35</v>
      </c>
      <c r="N3" s="58" t="s">
        <v>36</v>
      </c>
      <c r="O3" s="59" t="s">
        <v>37</v>
      </c>
    </row>
    <row r="4" spans="2:15" s="100" customFormat="1" ht="17.25" customHeight="1">
      <c r="B4" s="148" t="s">
        <v>38</v>
      </c>
      <c r="C4" s="149" t="s">
        <v>39</v>
      </c>
      <c r="D4" s="150" t="s">
        <v>40</v>
      </c>
      <c r="E4" s="151" t="s">
        <v>41</v>
      </c>
      <c r="F4" s="152" t="s">
        <v>2</v>
      </c>
      <c r="G4" s="153" t="s">
        <v>4</v>
      </c>
      <c r="H4" s="153" t="s">
        <v>6</v>
      </c>
      <c r="I4" s="153" t="s">
        <v>8</v>
      </c>
      <c r="J4" s="153" t="s">
        <v>10</v>
      </c>
      <c r="K4" s="153" t="s">
        <v>12</v>
      </c>
      <c r="L4" s="154">
        <f aca="true" t="shared" si="0" ref="L4:L10">SUM(F4:K4)</f>
        <v>0</v>
      </c>
      <c r="M4" s="57"/>
      <c r="N4" s="155"/>
      <c r="O4" s="69">
        <f>COUNTIF(O5:O40,"A")</f>
        <v>7</v>
      </c>
    </row>
    <row r="5" spans="2:15" s="105" customFormat="1" ht="18" customHeight="1">
      <c r="B5" s="107" t="s">
        <v>2</v>
      </c>
      <c r="C5" s="125" t="s">
        <v>29</v>
      </c>
      <c r="D5" s="72">
        <v>2001</v>
      </c>
      <c r="E5" s="121" t="s">
        <v>9</v>
      </c>
      <c r="F5" s="75">
        <v>15</v>
      </c>
      <c r="G5" s="141">
        <v>0</v>
      </c>
      <c r="H5" s="141">
        <v>15</v>
      </c>
      <c r="I5" s="141">
        <v>0</v>
      </c>
      <c r="J5" s="141">
        <v>15</v>
      </c>
      <c r="K5" s="141">
        <v>15</v>
      </c>
      <c r="L5" s="111">
        <f t="shared" si="0"/>
        <v>60</v>
      </c>
      <c r="M5" s="79">
        <f aca="true" t="shared" si="1" ref="M5:M10">LARGE(F5:K5,1)+LARGE(F5:K5,2)+LARGE(F5:K5,3)+LARGE(F5:K5,4)</f>
        <v>60</v>
      </c>
      <c r="N5" s="142">
        <f aca="true" t="shared" si="2" ref="N5:N10">RANK(M5,$M$5:$M$12)</f>
        <v>1</v>
      </c>
      <c r="O5" s="296" t="s">
        <v>42</v>
      </c>
    </row>
    <row r="6" spans="2:15" s="105" customFormat="1" ht="18" customHeight="1">
      <c r="B6" s="74" t="s">
        <v>4</v>
      </c>
      <c r="C6" s="130" t="s">
        <v>83</v>
      </c>
      <c r="D6" s="83">
        <v>2002</v>
      </c>
      <c r="E6" s="122" t="s">
        <v>9</v>
      </c>
      <c r="F6" s="75">
        <v>12</v>
      </c>
      <c r="G6" s="141">
        <v>15</v>
      </c>
      <c r="H6" s="141">
        <v>12</v>
      </c>
      <c r="I6" s="141">
        <v>15</v>
      </c>
      <c r="J6" s="141">
        <v>12</v>
      </c>
      <c r="K6" s="141">
        <v>12</v>
      </c>
      <c r="L6" s="111">
        <f t="shared" si="0"/>
        <v>78</v>
      </c>
      <c r="M6" s="79">
        <f t="shared" si="1"/>
        <v>54</v>
      </c>
      <c r="N6" s="142">
        <f t="shared" si="2"/>
        <v>2</v>
      </c>
      <c r="O6" s="80" t="s">
        <v>42</v>
      </c>
    </row>
    <row r="7" spans="2:15" s="105" customFormat="1" ht="18" customHeight="1">
      <c r="B7" s="74" t="s">
        <v>6</v>
      </c>
      <c r="C7" s="130" t="s">
        <v>84</v>
      </c>
      <c r="D7" s="72">
        <v>2002</v>
      </c>
      <c r="E7" s="110" t="s">
        <v>9</v>
      </c>
      <c r="F7" s="75">
        <v>10</v>
      </c>
      <c r="G7" s="141">
        <v>12</v>
      </c>
      <c r="H7" s="141">
        <v>10</v>
      </c>
      <c r="I7" s="141">
        <v>0</v>
      </c>
      <c r="J7" s="141">
        <v>8</v>
      </c>
      <c r="K7" s="141">
        <v>8</v>
      </c>
      <c r="L7" s="111">
        <f t="shared" si="0"/>
        <v>48</v>
      </c>
      <c r="M7" s="79">
        <f t="shared" si="1"/>
        <v>40</v>
      </c>
      <c r="N7" s="142">
        <f t="shared" si="2"/>
        <v>3</v>
      </c>
      <c r="O7" s="80" t="s">
        <v>42</v>
      </c>
    </row>
    <row r="8" spans="2:15" s="105" customFormat="1" ht="18" customHeight="1">
      <c r="B8" s="74" t="s">
        <v>8</v>
      </c>
      <c r="C8" s="125" t="s">
        <v>106</v>
      </c>
      <c r="D8" s="72">
        <v>2002</v>
      </c>
      <c r="E8" s="121" t="s">
        <v>101</v>
      </c>
      <c r="F8" s="75">
        <v>0</v>
      </c>
      <c r="G8" s="141">
        <v>8</v>
      </c>
      <c r="H8" s="141">
        <v>0</v>
      </c>
      <c r="I8" s="141">
        <v>12</v>
      </c>
      <c r="J8" s="141">
        <v>0</v>
      </c>
      <c r="K8" s="141">
        <v>10</v>
      </c>
      <c r="L8" s="111">
        <f t="shared" si="0"/>
        <v>30</v>
      </c>
      <c r="M8" s="79">
        <f t="shared" si="1"/>
        <v>30</v>
      </c>
      <c r="N8" s="142">
        <f t="shared" si="2"/>
        <v>4</v>
      </c>
      <c r="O8" s="80" t="s">
        <v>42</v>
      </c>
    </row>
    <row r="9" spans="2:15" s="105" customFormat="1" ht="18" customHeight="1">
      <c r="B9" s="74" t="s">
        <v>10</v>
      </c>
      <c r="C9" s="130" t="s">
        <v>105</v>
      </c>
      <c r="D9" s="72">
        <v>2001</v>
      </c>
      <c r="E9" s="110" t="s">
        <v>11</v>
      </c>
      <c r="F9" s="75">
        <v>0</v>
      </c>
      <c r="G9" s="141">
        <v>10</v>
      </c>
      <c r="H9" s="141">
        <v>0</v>
      </c>
      <c r="I9" s="141">
        <v>0</v>
      </c>
      <c r="J9" s="141">
        <v>0</v>
      </c>
      <c r="K9" s="141">
        <v>0</v>
      </c>
      <c r="L9" s="111">
        <f t="shared" si="0"/>
        <v>10</v>
      </c>
      <c r="M9" s="79">
        <f t="shared" si="1"/>
        <v>10</v>
      </c>
      <c r="N9" s="142">
        <f t="shared" si="2"/>
        <v>5</v>
      </c>
      <c r="O9" s="80" t="s">
        <v>45</v>
      </c>
    </row>
    <row r="10" spans="2:15" s="105" customFormat="1" ht="18" customHeight="1" thickBot="1">
      <c r="B10" s="170"/>
      <c r="C10" s="256" t="s">
        <v>161</v>
      </c>
      <c r="D10" s="257">
        <v>2002</v>
      </c>
      <c r="E10" s="258" t="s">
        <v>7</v>
      </c>
      <c r="F10" s="259">
        <v>0</v>
      </c>
      <c r="G10" s="260">
        <v>0</v>
      </c>
      <c r="H10" s="260">
        <v>0</v>
      </c>
      <c r="I10" s="260">
        <v>0</v>
      </c>
      <c r="J10" s="260">
        <v>10</v>
      </c>
      <c r="K10" s="260">
        <v>0</v>
      </c>
      <c r="L10" s="263">
        <f t="shared" si="0"/>
        <v>10</v>
      </c>
      <c r="M10" s="264">
        <f t="shared" si="1"/>
        <v>10</v>
      </c>
      <c r="N10" s="397">
        <f t="shared" si="2"/>
        <v>5</v>
      </c>
      <c r="O10" s="349" t="s">
        <v>45</v>
      </c>
    </row>
    <row r="11" spans="2:15" s="105" customFormat="1" ht="18" customHeight="1" thickTop="1">
      <c r="B11" s="315"/>
      <c r="C11" s="395"/>
      <c r="D11" s="346"/>
      <c r="E11" s="307"/>
      <c r="F11" s="118"/>
      <c r="G11" s="118"/>
      <c r="H11" s="118"/>
      <c r="I11" s="118"/>
      <c r="J11" s="118"/>
      <c r="K11" s="118"/>
      <c r="L11" s="317"/>
      <c r="M11" s="118"/>
      <c r="N11" s="345"/>
      <c r="O11" s="315"/>
    </row>
    <row r="12" spans="2:15" s="105" customFormat="1" ht="18" customHeight="1" thickBot="1">
      <c r="B12" s="329"/>
      <c r="C12" s="399"/>
      <c r="D12" s="400"/>
      <c r="E12" s="401"/>
      <c r="F12" s="402"/>
      <c r="G12" s="402"/>
      <c r="H12" s="402"/>
      <c r="I12" s="402"/>
      <c r="J12" s="402"/>
      <c r="K12" s="402"/>
      <c r="L12" s="253"/>
      <c r="M12" s="402"/>
      <c r="N12" s="403"/>
      <c r="O12" s="329"/>
    </row>
    <row r="13" spans="2:15" s="105" customFormat="1" ht="18" customHeight="1" thickTop="1">
      <c r="B13" s="107" t="s">
        <v>2</v>
      </c>
      <c r="C13" s="398" t="s">
        <v>146</v>
      </c>
      <c r="D13" s="83">
        <v>2000</v>
      </c>
      <c r="E13" s="85" t="s">
        <v>101</v>
      </c>
      <c r="F13" s="84">
        <v>0</v>
      </c>
      <c r="G13" s="145">
        <v>0</v>
      </c>
      <c r="H13" s="145">
        <v>0</v>
      </c>
      <c r="I13" s="145">
        <v>15</v>
      </c>
      <c r="J13" s="145">
        <v>0</v>
      </c>
      <c r="K13" s="145">
        <v>15</v>
      </c>
      <c r="L13" s="111">
        <f>SUM(F13:K13)</f>
        <v>30</v>
      </c>
      <c r="M13" s="79">
        <f>LARGE(F13:K13,1)+LARGE(F13:K13,2)+LARGE(F13:K13,3)+LARGE(F13:K13,4)</f>
        <v>30</v>
      </c>
      <c r="N13" s="142">
        <f>RANK(M13,$M$13:$M$18)</f>
        <v>1</v>
      </c>
      <c r="O13" s="123" t="s">
        <v>42</v>
      </c>
    </row>
    <row r="14" spans="2:15" s="105" customFormat="1" ht="18" customHeight="1">
      <c r="B14" s="74" t="s">
        <v>4</v>
      </c>
      <c r="C14" s="125" t="s">
        <v>68</v>
      </c>
      <c r="D14" s="72">
        <v>2000</v>
      </c>
      <c r="E14" s="128" t="s">
        <v>3</v>
      </c>
      <c r="F14" s="75">
        <v>15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11">
        <f>SUM(F14:K14)</f>
        <v>15</v>
      </c>
      <c r="M14" s="79">
        <f>LARGE(F14:K14,1)+LARGE(F14:K14,2)+LARGE(F14:K14,3)+LARGE(F14:K14,4)</f>
        <v>15</v>
      </c>
      <c r="N14" s="142">
        <f>RANK(M14,$M$13:$M$18)</f>
        <v>2</v>
      </c>
      <c r="O14" s="80" t="s">
        <v>42</v>
      </c>
    </row>
    <row r="15" spans="2:15" s="105" customFormat="1" ht="18" customHeight="1">
      <c r="B15" s="74" t="s">
        <v>6</v>
      </c>
      <c r="C15" s="147" t="s">
        <v>69</v>
      </c>
      <c r="D15" s="269">
        <v>1999</v>
      </c>
      <c r="E15" s="110" t="s">
        <v>3</v>
      </c>
      <c r="F15" s="75">
        <v>12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11">
        <f>SUM(F15:K15)</f>
        <v>12</v>
      </c>
      <c r="M15" s="79">
        <f>LARGE(F15:K15,1)+LARGE(F15:K15,2)+LARGE(F15:K15,3)+LARGE(F15:K15,4)</f>
        <v>12</v>
      </c>
      <c r="N15" s="142">
        <f>RANK(M15,$M$13:$M$18)</f>
        <v>3</v>
      </c>
      <c r="O15" s="80" t="s">
        <v>42</v>
      </c>
    </row>
    <row r="16" spans="2:15" s="105" customFormat="1" ht="18" customHeight="1" thickBot="1">
      <c r="B16" s="393"/>
      <c r="C16" s="404" t="s">
        <v>147</v>
      </c>
      <c r="D16" s="405">
        <v>2000</v>
      </c>
      <c r="E16" s="258" t="s">
        <v>3</v>
      </c>
      <c r="F16" s="406"/>
      <c r="G16" s="407"/>
      <c r="H16" s="407">
        <v>0</v>
      </c>
      <c r="I16" s="407">
        <v>12</v>
      </c>
      <c r="J16" s="407">
        <v>0</v>
      </c>
      <c r="K16" s="407">
        <v>0</v>
      </c>
      <c r="L16" s="263">
        <f>SUM(F16:K16)</f>
        <v>12</v>
      </c>
      <c r="M16" s="264">
        <f>LARGE(F16:K16,1)+LARGE(F16:K16,2)+LARGE(F16:K16,3)+LARGE(F16:K16,4)</f>
        <v>12</v>
      </c>
      <c r="N16" s="397">
        <f>RANK(M16,$M$13:$M$18)</f>
        <v>3</v>
      </c>
      <c r="O16" s="265" t="s">
        <v>45</v>
      </c>
    </row>
    <row r="17" spans="2:15" s="105" customFormat="1" ht="18" customHeight="1" thickTop="1">
      <c r="B17" s="117"/>
      <c r="C17" s="129"/>
      <c r="D17" s="307"/>
      <c r="E17" s="307"/>
      <c r="F17" s="31"/>
      <c r="G17" s="124"/>
      <c r="H17" s="124"/>
      <c r="I17" s="124"/>
      <c r="J17" s="124"/>
      <c r="K17" s="124"/>
      <c r="L17" s="31"/>
      <c r="O17" s="117"/>
    </row>
    <row r="18" spans="2:15" s="105" customFormat="1" ht="18" customHeight="1">
      <c r="B18" s="117"/>
      <c r="C18" s="350"/>
      <c r="D18" s="160"/>
      <c r="E18" s="373"/>
      <c r="F18" s="31"/>
      <c r="G18" s="31"/>
      <c r="H18" s="31"/>
      <c r="I18" s="31"/>
      <c r="J18" s="31"/>
      <c r="K18" s="31"/>
      <c r="L18" s="31"/>
      <c r="M18" s="31"/>
      <c r="N18" s="396"/>
      <c r="O18" s="117"/>
    </row>
    <row r="19" s="105" customFormat="1" ht="18" customHeight="1"/>
    <row r="20" s="105" customFormat="1" ht="18" customHeight="1"/>
    <row r="21" s="105" customFormat="1" ht="18" customHeight="1"/>
    <row r="22" s="105" customFormat="1" ht="18" customHeight="1"/>
    <row r="23" s="105" customFormat="1" ht="18" customHeight="1"/>
    <row r="24" s="105" customFormat="1" ht="18" customHeight="1"/>
    <row r="25" s="105" customFormat="1" ht="18" customHeight="1"/>
    <row r="26" s="105" customFormat="1" ht="18" customHeight="1"/>
    <row r="27" s="105" customFormat="1" ht="18" customHeight="1"/>
    <row r="28" s="105" customFormat="1" ht="18" customHeight="1"/>
    <row r="29" s="105" customFormat="1" ht="18" customHeight="1"/>
    <row r="30" spans="1:19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ht="15">
      <c r="O31" s="105"/>
    </row>
    <row r="32" ht="15">
      <c r="O32" s="105"/>
    </row>
  </sheetData>
  <sheetProtection/>
  <mergeCells count="1">
    <mergeCell ref="B3:E3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S25"/>
  <sheetViews>
    <sheetView showGridLines="0" showRowColHeaders="0" zoomScalePageLayoutView="0" workbookViewId="0" topLeftCell="A1">
      <selection activeCell="Q17" sqref="Q17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7.57421875" style="94" customWidth="1"/>
    <col min="4" max="4" width="6.00390625" style="95" customWidth="1"/>
    <col min="5" max="5" width="11.7109375" style="94" customWidth="1"/>
    <col min="6" max="6" width="3.7109375" style="96" customWidth="1"/>
    <col min="7" max="12" width="3.7109375" style="97" customWidth="1"/>
    <col min="13" max="13" width="3.7109375" style="96" customWidth="1"/>
    <col min="14" max="15" width="3.7109375" style="99" customWidth="1"/>
  </cols>
  <sheetData>
    <row r="1" spans="2:15" s="46" customFormat="1" ht="18" customHeight="1">
      <c r="B1" s="45" t="s">
        <v>175</v>
      </c>
      <c r="C1" s="47"/>
      <c r="E1" s="47"/>
      <c r="F1" s="48"/>
      <c r="G1" s="48"/>
      <c r="H1" s="48"/>
      <c r="I1" s="48"/>
      <c r="J1" s="48"/>
      <c r="K1" s="48"/>
      <c r="L1" s="48"/>
      <c r="M1" s="48"/>
      <c r="N1" s="49"/>
      <c r="O1" s="49"/>
    </row>
    <row r="2" spans="2:15" s="161" customFormat="1" ht="13.5" customHeight="1" thickBot="1">
      <c r="B2" s="162"/>
      <c r="C2" s="163"/>
      <c r="E2" s="163"/>
      <c r="F2" s="164"/>
      <c r="G2" s="164"/>
      <c r="H2" s="164"/>
      <c r="I2" s="164"/>
      <c r="J2" s="164"/>
      <c r="K2" s="164"/>
      <c r="L2" s="164"/>
      <c r="M2" s="164"/>
      <c r="N2" s="165"/>
      <c r="O2" s="165"/>
    </row>
    <row r="3" spans="2:15" ht="151.5" customHeight="1" thickBot="1" thickTop="1">
      <c r="B3" s="425" t="s">
        <v>33</v>
      </c>
      <c r="C3" s="425"/>
      <c r="D3" s="425"/>
      <c r="E3" s="425"/>
      <c r="F3" s="56" t="s">
        <v>88</v>
      </c>
      <c r="G3" s="56" t="s">
        <v>89</v>
      </c>
      <c r="H3" s="56" t="s">
        <v>90</v>
      </c>
      <c r="I3" s="56" t="s">
        <v>148</v>
      </c>
      <c r="J3" s="56" t="s">
        <v>149</v>
      </c>
      <c r="K3" s="56" t="s">
        <v>182</v>
      </c>
      <c r="L3" s="57" t="s">
        <v>34</v>
      </c>
      <c r="M3" s="57" t="s">
        <v>35</v>
      </c>
      <c r="N3" s="58" t="s">
        <v>36</v>
      </c>
      <c r="O3" s="58" t="s">
        <v>37</v>
      </c>
    </row>
    <row r="4" spans="2:15" s="100" customFormat="1" ht="17.25" customHeight="1" thickBot="1" thickTop="1">
      <c r="B4" s="166" t="s">
        <v>38</v>
      </c>
      <c r="C4" s="133" t="s">
        <v>39</v>
      </c>
      <c r="D4" s="134" t="s">
        <v>40</v>
      </c>
      <c r="E4" s="135" t="s">
        <v>41</v>
      </c>
      <c r="F4" s="136" t="s">
        <v>2</v>
      </c>
      <c r="G4" s="137" t="s">
        <v>4</v>
      </c>
      <c r="H4" s="137" t="s">
        <v>6</v>
      </c>
      <c r="I4" s="137" t="s">
        <v>8</v>
      </c>
      <c r="J4" s="137" t="s">
        <v>10</v>
      </c>
      <c r="K4" s="137" t="s">
        <v>12</v>
      </c>
      <c r="L4" s="138"/>
      <c r="M4" s="139"/>
      <c r="N4" s="140"/>
      <c r="O4" s="246"/>
    </row>
    <row r="5" spans="2:15" s="100" customFormat="1" ht="17.25" customHeight="1" thickTop="1">
      <c r="B5" s="173" t="s">
        <v>2</v>
      </c>
      <c r="C5" s="125" t="s">
        <v>30</v>
      </c>
      <c r="D5" s="83">
        <v>1998</v>
      </c>
      <c r="E5" s="386" t="s">
        <v>7</v>
      </c>
      <c r="F5" s="75">
        <v>15</v>
      </c>
      <c r="G5" s="141">
        <v>15</v>
      </c>
      <c r="H5" s="141">
        <v>15</v>
      </c>
      <c r="I5" s="141">
        <v>12</v>
      </c>
      <c r="J5" s="141">
        <v>15</v>
      </c>
      <c r="K5" s="167">
        <v>15</v>
      </c>
      <c r="L5" s="93">
        <f aca="true" t="shared" si="0" ref="L5:L14">SUM(F5:K5)</f>
        <v>87</v>
      </c>
      <c r="M5" s="118">
        <f aca="true" t="shared" si="1" ref="M5:M14">LARGE(F5:K5,1)+LARGE(F5:K5,2)+LARGE(F5:K5,3)+LARGE(F5:K5,4)</f>
        <v>60</v>
      </c>
      <c r="N5" s="415">
        <f>RANK(M5,$M$5:$M$14)</f>
        <v>1</v>
      </c>
      <c r="O5" s="390" t="s">
        <v>42</v>
      </c>
    </row>
    <row r="6" spans="2:15" s="105" customFormat="1" ht="18" customHeight="1">
      <c r="B6" s="174" t="s">
        <v>4</v>
      </c>
      <c r="C6" s="109" t="s">
        <v>133</v>
      </c>
      <c r="D6" s="83">
        <v>1994</v>
      </c>
      <c r="E6" s="121" t="s">
        <v>3</v>
      </c>
      <c r="F6" s="75">
        <v>0</v>
      </c>
      <c r="G6" s="141">
        <v>0</v>
      </c>
      <c r="H6" s="141">
        <v>10</v>
      </c>
      <c r="I6" s="141">
        <v>8</v>
      </c>
      <c r="J6" s="141">
        <v>12</v>
      </c>
      <c r="K6" s="167">
        <v>10</v>
      </c>
      <c r="L6" s="178">
        <f t="shared" si="0"/>
        <v>40</v>
      </c>
      <c r="M6" s="179">
        <f t="shared" si="1"/>
        <v>40</v>
      </c>
      <c r="N6" s="180">
        <f aca="true" t="shared" si="2" ref="N6:N14">RANK(M6,$M$5:$M$14)</f>
        <v>2</v>
      </c>
      <c r="O6" s="123" t="s">
        <v>42</v>
      </c>
    </row>
    <row r="7" spans="2:15" s="105" customFormat="1" ht="18" customHeight="1">
      <c r="B7" s="174" t="s">
        <v>6</v>
      </c>
      <c r="C7" s="125" t="s">
        <v>117</v>
      </c>
      <c r="D7" s="146">
        <v>1998</v>
      </c>
      <c r="E7" s="73" t="s">
        <v>7</v>
      </c>
      <c r="F7" s="75">
        <v>0</v>
      </c>
      <c r="G7" s="141">
        <v>12</v>
      </c>
      <c r="H7" s="141">
        <v>12</v>
      </c>
      <c r="I7" s="141">
        <v>15</v>
      </c>
      <c r="J7" s="141">
        <v>0</v>
      </c>
      <c r="K7" s="167">
        <v>0</v>
      </c>
      <c r="L7" s="111">
        <f t="shared" si="0"/>
        <v>39</v>
      </c>
      <c r="M7" s="408">
        <f t="shared" si="1"/>
        <v>39</v>
      </c>
      <c r="N7" s="180">
        <f t="shared" si="2"/>
        <v>3</v>
      </c>
      <c r="O7" s="80" t="s">
        <v>42</v>
      </c>
    </row>
    <row r="8" spans="2:15" s="105" customFormat="1" ht="18" customHeight="1">
      <c r="B8" s="107" t="s">
        <v>8</v>
      </c>
      <c r="C8" s="109" t="s">
        <v>144</v>
      </c>
      <c r="D8" s="72">
        <v>1998</v>
      </c>
      <c r="E8" s="73" t="s">
        <v>3</v>
      </c>
      <c r="F8" s="75">
        <v>0</v>
      </c>
      <c r="G8" s="141">
        <v>0</v>
      </c>
      <c r="H8" s="141">
        <v>0</v>
      </c>
      <c r="I8" s="141">
        <v>7</v>
      </c>
      <c r="J8" s="141">
        <v>10</v>
      </c>
      <c r="K8" s="167">
        <v>0</v>
      </c>
      <c r="L8" s="78">
        <f t="shared" si="0"/>
        <v>17</v>
      </c>
      <c r="M8" s="168">
        <f t="shared" si="1"/>
        <v>17</v>
      </c>
      <c r="N8" s="180">
        <f t="shared" si="2"/>
        <v>4</v>
      </c>
      <c r="O8" s="80" t="s">
        <v>45</v>
      </c>
    </row>
    <row r="9" spans="2:15" s="105" customFormat="1" ht="18" customHeight="1">
      <c r="B9" s="107" t="s">
        <v>10</v>
      </c>
      <c r="C9" s="109" t="s">
        <v>96</v>
      </c>
      <c r="D9" s="146">
        <v>1996</v>
      </c>
      <c r="E9" s="121" t="s">
        <v>9</v>
      </c>
      <c r="F9" s="75">
        <v>12</v>
      </c>
      <c r="G9" s="141">
        <v>0</v>
      </c>
      <c r="H9" s="141">
        <v>0</v>
      </c>
      <c r="I9" s="141">
        <v>0</v>
      </c>
      <c r="J9" s="141">
        <v>0</v>
      </c>
      <c r="K9" s="167">
        <v>0</v>
      </c>
      <c r="L9" s="78">
        <f t="shared" si="0"/>
        <v>12</v>
      </c>
      <c r="M9" s="168">
        <f t="shared" si="1"/>
        <v>12</v>
      </c>
      <c r="N9" s="180">
        <f t="shared" si="2"/>
        <v>5</v>
      </c>
      <c r="O9" s="80" t="s">
        <v>42</v>
      </c>
    </row>
    <row r="10" spans="2:15" s="105" customFormat="1" ht="18" customHeight="1">
      <c r="B10" s="107"/>
      <c r="C10" s="109" t="s">
        <v>177</v>
      </c>
      <c r="D10" s="72">
        <v>1997</v>
      </c>
      <c r="E10" s="110" t="s">
        <v>14</v>
      </c>
      <c r="F10" s="75">
        <v>0</v>
      </c>
      <c r="G10" s="141">
        <v>0</v>
      </c>
      <c r="H10" s="141">
        <v>0</v>
      </c>
      <c r="I10" s="141">
        <v>0</v>
      </c>
      <c r="J10" s="141">
        <v>0</v>
      </c>
      <c r="K10" s="167">
        <v>12</v>
      </c>
      <c r="L10" s="78">
        <f t="shared" si="0"/>
        <v>12</v>
      </c>
      <c r="M10" s="168">
        <f t="shared" si="1"/>
        <v>12</v>
      </c>
      <c r="N10" s="180">
        <f t="shared" si="2"/>
        <v>5</v>
      </c>
      <c r="O10" s="80" t="s">
        <v>42</v>
      </c>
    </row>
    <row r="11" spans="2:15" s="105" customFormat="1" ht="18" customHeight="1">
      <c r="B11" s="107" t="s">
        <v>13</v>
      </c>
      <c r="C11" s="125" t="s">
        <v>74</v>
      </c>
      <c r="D11" s="72">
        <v>1995</v>
      </c>
      <c r="E11" s="73" t="s">
        <v>16</v>
      </c>
      <c r="F11" s="75">
        <v>10</v>
      </c>
      <c r="G11" s="141">
        <v>0</v>
      </c>
      <c r="H11" s="141">
        <v>0</v>
      </c>
      <c r="I11" s="141">
        <v>0</v>
      </c>
      <c r="J11" s="141">
        <v>0</v>
      </c>
      <c r="K11" s="167">
        <v>0</v>
      </c>
      <c r="L11" s="78">
        <f t="shared" si="0"/>
        <v>10</v>
      </c>
      <c r="M11" s="168">
        <f t="shared" si="1"/>
        <v>10</v>
      </c>
      <c r="N11" s="180">
        <f t="shared" si="2"/>
        <v>7</v>
      </c>
      <c r="O11" s="80" t="s">
        <v>45</v>
      </c>
    </row>
    <row r="12" spans="2:15" s="105" customFormat="1" ht="18" customHeight="1">
      <c r="B12" s="107"/>
      <c r="C12" s="129" t="s">
        <v>143</v>
      </c>
      <c r="D12" s="72">
        <v>1997</v>
      </c>
      <c r="E12" s="89" t="s">
        <v>11</v>
      </c>
      <c r="F12" s="75">
        <v>0</v>
      </c>
      <c r="G12" s="141">
        <v>0</v>
      </c>
      <c r="H12" s="141">
        <v>0</v>
      </c>
      <c r="I12" s="141">
        <v>10</v>
      </c>
      <c r="J12" s="141">
        <v>0</v>
      </c>
      <c r="K12" s="167">
        <v>0</v>
      </c>
      <c r="L12" s="78">
        <f t="shared" si="0"/>
        <v>10</v>
      </c>
      <c r="M12" s="168">
        <f t="shared" si="1"/>
        <v>10</v>
      </c>
      <c r="N12" s="180">
        <f t="shared" si="2"/>
        <v>7</v>
      </c>
      <c r="O12" s="80" t="s">
        <v>42</v>
      </c>
    </row>
    <row r="13" spans="2:15" s="105" customFormat="1" ht="18" customHeight="1">
      <c r="B13" s="107" t="s">
        <v>17</v>
      </c>
      <c r="C13" s="125" t="s">
        <v>134</v>
      </c>
      <c r="D13" s="72">
        <v>1998</v>
      </c>
      <c r="E13" s="73" t="s">
        <v>135</v>
      </c>
      <c r="F13" s="75">
        <v>0</v>
      </c>
      <c r="G13" s="141">
        <v>0</v>
      </c>
      <c r="H13" s="141">
        <v>8</v>
      </c>
      <c r="I13" s="141">
        <v>0</v>
      </c>
      <c r="J13" s="141">
        <v>0</v>
      </c>
      <c r="K13" s="167">
        <v>0</v>
      </c>
      <c r="L13" s="78">
        <f t="shared" si="0"/>
        <v>8</v>
      </c>
      <c r="M13" s="168">
        <f t="shared" si="1"/>
        <v>8</v>
      </c>
      <c r="N13" s="180">
        <f t="shared" si="2"/>
        <v>9</v>
      </c>
      <c r="O13" s="80" t="s">
        <v>45</v>
      </c>
    </row>
    <row r="14" spans="2:15" s="105" customFormat="1" ht="18" customHeight="1" thickBot="1">
      <c r="B14" s="261" t="s">
        <v>22</v>
      </c>
      <c r="C14" s="256" t="s">
        <v>145</v>
      </c>
      <c r="D14" s="257">
        <v>1997</v>
      </c>
      <c r="E14" s="347" t="s">
        <v>11</v>
      </c>
      <c r="F14" s="259">
        <v>0</v>
      </c>
      <c r="G14" s="260">
        <v>0</v>
      </c>
      <c r="H14" s="260">
        <v>0</v>
      </c>
      <c r="I14" s="260">
        <v>6</v>
      </c>
      <c r="J14" s="260">
        <v>0</v>
      </c>
      <c r="K14" s="262">
        <v>0</v>
      </c>
      <c r="L14" s="263">
        <f t="shared" si="0"/>
        <v>6</v>
      </c>
      <c r="M14" s="409">
        <f t="shared" si="1"/>
        <v>6</v>
      </c>
      <c r="N14" s="241">
        <f t="shared" si="2"/>
        <v>10</v>
      </c>
      <c r="O14" s="349" t="s">
        <v>45</v>
      </c>
    </row>
    <row r="15" spans="2:15" s="105" customFormat="1" ht="18" customHeight="1" thickTop="1">
      <c r="B15" s="315"/>
      <c r="C15" s="129"/>
      <c r="D15" s="346"/>
      <c r="E15" s="307"/>
      <c r="F15" s="118"/>
      <c r="G15" s="118"/>
      <c r="H15" s="118"/>
      <c r="I15" s="118"/>
      <c r="J15" s="118"/>
      <c r="K15" s="118"/>
      <c r="L15" s="317"/>
      <c r="M15" s="118"/>
      <c r="N15" s="118"/>
      <c r="O15" s="117"/>
    </row>
    <row r="16" spans="2:15" s="105" customFormat="1" ht="18" customHeight="1" thickBot="1">
      <c r="B16" s="329"/>
      <c r="C16" s="413"/>
      <c r="D16" s="400"/>
      <c r="E16" s="401"/>
      <c r="F16" s="402"/>
      <c r="G16" s="402"/>
      <c r="H16" s="402"/>
      <c r="I16" s="402"/>
      <c r="J16" s="402"/>
      <c r="K16" s="402"/>
      <c r="L16" s="253"/>
      <c r="M16" s="402"/>
      <c r="N16" s="402"/>
      <c r="O16" s="249"/>
    </row>
    <row r="17" spans="2:15" s="105" customFormat="1" ht="18" customHeight="1" thickTop="1">
      <c r="B17" s="411" t="s">
        <v>2</v>
      </c>
      <c r="C17" s="398" t="s">
        <v>70</v>
      </c>
      <c r="D17" s="83">
        <v>1998</v>
      </c>
      <c r="E17" s="128" t="s">
        <v>3</v>
      </c>
      <c r="F17" s="91">
        <v>12</v>
      </c>
      <c r="G17" s="201">
        <v>0</v>
      </c>
      <c r="H17" s="201">
        <v>0</v>
      </c>
      <c r="I17" s="201">
        <v>15</v>
      </c>
      <c r="J17" s="201">
        <v>0</v>
      </c>
      <c r="K17" s="412">
        <v>12</v>
      </c>
      <c r="L17" s="337">
        <f>SUM(F17:K17)</f>
        <v>39</v>
      </c>
      <c r="M17" s="92">
        <f>LARGE(F17:K17,1)+LARGE(F17:K17,2)+LARGE(F17:K17,3)+LARGE(F17:K17,4)</f>
        <v>39</v>
      </c>
      <c r="N17" s="297">
        <f>RANK(M17,$M$17:$M$19)</f>
        <v>1</v>
      </c>
      <c r="O17" s="280" t="s">
        <v>45</v>
      </c>
    </row>
    <row r="18" spans="2:15" s="105" customFormat="1" ht="18" customHeight="1" thickBot="1">
      <c r="B18" s="414" t="s">
        <v>4</v>
      </c>
      <c r="C18" s="256" t="s">
        <v>97</v>
      </c>
      <c r="D18" s="394">
        <v>1998</v>
      </c>
      <c r="E18" s="394" t="s">
        <v>3</v>
      </c>
      <c r="F18" s="259">
        <v>15</v>
      </c>
      <c r="G18" s="260">
        <v>0</v>
      </c>
      <c r="H18" s="260">
        <v>0</v>
      </c>
      <c r="I18" s="260"/>
      <c r="J18" s="260">
        <v>0</v>
      </c>
      <c r="K18" s="262">
        <v>15</v>
      </c>
      <c r="L18" s="263">
        <f>SUM(F18:K18)</f>
        <v>30</v>
      </c>
      <c r="M18" s="264">
        <f>LARGE(F18:K18,1)+LARGE(F18:K18,2)+LARGE(F18:K18,3)+LARGE(F18:K18,4)</f>
        <v>30</v>
      </c>
      <c r="N18" s="241">
        <f>RANK(M18,$M$17:$M$19)</f>
        <v>2</v>
      </c>
      <c r="O18" s="349" t="s">
        <v>45</v>
      </c>
    </row>
    <row r="19" spans="2:15" ht="18" customHeight="1" thickTop="1">
      <c r="B19" s="410"/>
      <c r="C19" s="129"/>
      <c r="D19" s="307"/>
      <c r="E19" s="307"/>
      <c r="F19" s="118"/>
      <c r="G19" s="118"/>
      <c r="H19" s="118"/>
      <c r="I19" s="118"/>
      <c r="J19" s="118"/>
      <c r="K19" s="118"/>
      <c r="L19" s="317"/>
      <c r="M19" s="118"/>
      <c r="N19" s="118"/>
      <c r="O19" s="315"/>
    </row>
    <row r="20" s="105" customFormat="1" ht="18" customHeight="1"/>
    <row r="21" s="105" customFormat="1" ht="18" customHeight="1"/>
    <row r="22" s="105" customFormat="1" ht="18" customHeight="1"/>
    <row r="23" s="105" customFormat="1" ht="18" customHeight="1"/>
    <row r="24" s="105" customFormat="1" ht="18" customHeight="1"/>
    <row r="25" s="105" customFormat="1" ht="18" customHeight="1">
      <c r="S25" s="31"/>
    </row>
    <row r="26" s="105" customFormat="1" ht="18" customHeight="1"/>
    <row r="27" s="105" customFormat="1" ht="18" customHeight="1"/>
    <row r="28" s="105" customFormat="1" ht="18" customHeight="1"/>
    <row r="29" s="105" customFormat="1" ht="18" customHeight="1"/>
    <row r="30" s="105" customFormat="1" ht="18" customHeight="1"/>
    <row r="31" s="105" customFormat="1" ht="18" customHeight="1"/>
    <row r="32" s="105" customFormat="1" ht="18" customHeight="1"/>
    <row r="33" s="105" customFormat="1" ht="18" customHeight="1"/>
    <row r="34" s="105" customFormat="1" ht="18" customHeight="1"/>
    <row r="35" s="105" customFormat="1" ht="18" customHeight="1"/>
  </sheetData>
  <sheetProtection/>
  <mergeCells count="1">
    <mergeCell ref="B3:E3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Košutka</dc:creator>
  <cp:keywords/>
  <dc:description/>
  <cp:lastModifiedBy>Košutka</cp:lastModifiedBy>
  <dcterms:created xsi:type="dcterms:W3CDTF">2011-05-06T08:38:00Z</dcterms:created>
  <dcterms:modified xsi:type="dcterms:W3CDTF">2013-04-24T06:31:34Z</dcterms:modified>
  <cp:category/>
  <cp:version/>
  <cp:contentType/>
  <cp:contentStatus/>
</cp:coreProperties>
</file>